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4.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5.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9.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10.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11.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updateLinks="always"/>
  <mc:AlternateContent>
    <mc:Choice Requires="x15">
      <x15ac:absPath xmlns:x15ac="http://schemas.microsoft.com/office/spreadsheetml/2010/11/ac" url="\\G0000SV1NS701\d10068$\doc\01_保健医療企画課\03_医事グループ\01_医療施設\06_補助金・交付金・基金関係\★R8\0.経営強化緊急支援事業(緊急支援パッケージ)\施設整備促進支援事業\2_事業計画書\1.依頼（府⇒団体（医療機関））\"/>
    </mc:Choice>
  </mc:AlternateContent>
  <xr:revisionPtr revIDLastSave="0" documentId="13_ncr:1_{31F757E2-7BFA-4E0F-8B3F-27998DF739E0}" xr6:coauthVersionLast="47" xr6:coauthVersionMax="47" xr10:uidLastSave="{00000000-0000-0000-0000-000000000000}"/>
  <bookViews>
    <workbookView xWindow="-108" yWindow="-108" windowWidth="23256" windowHeight="13896" firstSheet="11" activeTab="11" xr2:uid="{00000000-000D-0000-FFFF-FFFF00000000}"/>
  </bookViews>
  <sheets>
    <sheet name="【参考】申請書（医療機関等→都道府県）" sheetId="64" state="hidden" r:id="rId1"/>
    <sheet name="【参考】集計用シート" sheetId="65" state="hidden" r:id="rId2"/>
    <sheet name="【参考】委任状" sheetId="87" state="hidden" r:id="rId3"/>
    <sheet name="第１号様式_交付申請書（都道府県→国）" sheetId="66" state="hidden" r:id="rId4"/>
    <sheet name="第１号様式_別紙1 経費所要額調" sheetId="67" state="hidden" r:id="rId5"/>
    <sheet name="【参考】病院・有床診→都道府県への申請書" sheetId="88" state="hidden" r:id="rId6"/>
    <sheet name="【参考】別紙（病院・有床診）" sheetId="89" state="hidden" r:id="rId7"/>
    <sheet name="【参考】診療所・訪看ＳＴ→都道府県への申請書" sheetId="90" state="hidden" r:id="rId8"/>
    <sheet name="【参考】別紙（無床診療所・訪問看護事業者）" sheetId="91" state="hidden" r:id="rId9"/>
    <sheet name="都道府県リスト" sheetId="62" state="hidden" r:id="rId10"/>
    <sheet name="参考_（医療機関用支給額算定書）" sheetId="77" state="hidden" r:id="rId11"/>
    <sheet name="第１号様式_別表３　事業計画書（施設整備促進支援）" sheetId="32" r:id="rId12"/>
    <sheet name="管理用（このシートは削除しないでください）" sheetId="16" r:id="rId13"/>
    <sheet name="第１号様式_別表６別紙１計画書（地域連携周産期（分娩））" sheetId="85" state="hidden" r:id="rId14"/>
    <sheet name="第１号様式_別表６別紙２計画書地域連携周産期（分娩））" sheetId="86" state="hidden" r:id="rId15"/>
    <sheet name="第１号様式_別表９（案）事業計画書（事務経費）" sheetId="102" state="hidden" r:id="rId16"/>
    <sheet name="【参考】病院・有床診→都道府県の実績報告書" sheetId="92" state="hidden" r:id="rId17"/>
    <sheet name="別紙（病院・有床診）" sheetId="93" state="hidden" r:id="rId18"/>
    <sheet name="【参考】診療所・訪看ＳＴ→都道府県の実績報告書" sheetId="94" state="hidden" r:id="rId19"/>
    <sheet name="別紙（無床診療所・訪問看護事業者）" sheetId="95" state="hidden" r:id="rId20"/>
  </sheet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0" i="32" l="1" a="1"/>
  <c r="I10" i="32" s="1"/>
  <c r="I9" i="32" a="1"/>
  <c r="I9" i="32" s="1"/>
  <c r="I8" i="32" a="1"/>
  <c r="I8" i="32" s="1"/>
  <c r="L8" i="32"/>
  <c r="J8" i="32"/>
  <c r="M10" i="32" l="1"/>
  <c r="I13" i="32" a="1"/>
  <c r="I13" i="32" s="1"/>
  <c r="I14" i="32" a="1"/>
  <c r="I14" i="32" s="1"/>
  <c r="I15" i="32" a="1"/>
  <c r="I15" i="32" s="1"/>
  <c r="I16" i="32" a="1"/>
  <c r="I16" i="32" s="1"/>
  <c r="I17" i="32" a="1"/>
  <c r="I17" i="32" s="1"/>
  <c r="I18" i="32" a="1"/>
  <c r="I18" i="32" s="1"/>
  <c r="I19" i="32" a="1"/>
  <c r="I19" i="32" s="1"/>
  <c r="I20" i="32" a="1"/>
  <c r="I20" i="32" s="1"/>
  <c r="I21" i="32" a="1"/>
  <c r="I21" i="32" s="1"/>
  <c r="I22" i="32" a="1"/>
  <c r="I22" i="32" s="1"/>
  <c r="I23" i="32" a="1"/>
  <c r="I23" i="32" s="1"/>
  <c r="I24" i="32" a="1"/>
  <c r="I24" i="32" s="1"/>
  <c r="I25" i="32" a="1"/>
  <c r="I25" i="32" s="1"/>
  <c r="I26" i="32" a="1"/>
  <c r="I26" i="32" s="1"/>
  <c r="I27" i="32" a="1"/>
  <c r="I27" i="32" s="1"/>
  <c r="I28" i="32" a="1"/>
  <c r="I28" i="32" s="1"/>
  <c r="I29" i="32" a="1"/>
  <c r="I29" i="32" s="1"/>
  <c r="I30" i="32" a="1"/>
  <c r="I30" i="32" s="1"/>
  <c r="I31" i="32" a="1"/>
  <c r="I31" i="32" s="1"/>
  <c r="I32" i="32" a="1"/>
  <c r="I32" i="32" s="1"/>
  <c r="I33" i="32" a="1"/>
  <c r="I33" i="32" s="1"/>
  <c r="I12" i="32" a="1"/>
  <c r="I12" i="32" s="1"/>
  <c r="F11" i="32" a="1"/>
  <c r="F11" i="32" s="1"/>
  <c r="F8" i="32" a="1"/>
  <c r="F8" i="32" s="1"/>
  <c r="F9" i="32" a="1"/>
  <c r="F9" i="32" s="1"/>
  <c r="F10" i="32" a="1"/>
  <c r="F10" i="32" s="1"/>
  <c r="F12" i="32" a="1"/>
  <c r="F12" i="32" s="1"/>
  <c r="F13" i="32" a="1"/>
  <c r="F13" i="32" s="1"/>
  <c r="F14" i="32" a="1"/>
  <c r="F14" i="32" s="1"/>
  <c r="F15" i="32" a="1"/>
  <c r="F15" i="32" s="1"/>
  <c r="F16" i="32" a="1"/>
  <c r="F16" i="32" s="1"/>
  <c r="F17" i="32" a="1"/>
  <c r="F17" i="32" s="1"/>
  <c r="F18" i="32" a="1"/>
  <c r="F18" i="32" s="1"/>
  <c r="F19" i="32" a="1"/>
  <c r="F19" i="32" s="1"/>
  <c r="F20" i="32" a="1"/>
  <c r="F20" i="32" s="1"/>
  <c r="F21" i="32" a="1"/>
  <c r="F21" i="32" s="1"/>
  <c r="F22" i="32" a="1"/>
  <c r="F22" i="32" s="1"/>
  <c r="F23" i="32" a="1"/>
  <c r="F23" i="32" s="1"/>
  <c r="F24" i="32" a="1"/>
  <c r="F24" i="32" s="1"/>
  <c r="F25" i="32" a="1"/>
  <c r="F25" i="32" s="1"/>
  <c r="F26" i="32" a="1"/>
  <c r="F26" i="32" s="1"/>
  <c r="F27" i="32" a="1"/>
  <c r="F27" i="32" s="1"/>
  <c r="F28" i="32" a="1"/>
  <c r="F28" i="32" s="1"/>
  <c r="F29" i="32" a="1"/>
  <c r="F29" i="32" s="1"/>
  <c r="F30" i="32" a="1"/>
  <c r="F30" i="32" s="1"/>
  <c r="F31" i="32" a="1"/>
  <c r="F31" i="32" s="1"/>
  <c r="F32" i="32" a="1"/>
  <c r="F32" i="32" s="1"/>
  <c r="F33" i="32" a="1"/>
  <c r="F33" i="32" s="1"/>
  <c r="I11" i="32" a="1"/>
  <c r="I11" i="32" s="1"/>
  <c r="H11" i="32" l="1"/>
  <c r="M9" i="32" l="1"/>
  <c r="H9" i="32"/>
  <c r="P9" i="32" s="1"/>
  <c r="H13" i="32"/>
  <c r="H14" i="32"/>
  <c r="H15" i="32"/>
  <c r="H16" i="32"/>
  <c r="H17" i="32"/>
  <c r="H18" i="32"/>
  <c r="H19" i="32"/>
  <c r="H20" i="32"/>
  <c r="H21" i="32"/>
  <c r="H22" i="32"/>
  <c r="H23" i="32"/>
  <c r="H24" i="32"/>
  <c r="H25" i="32"/>
  <c r="H26" i="32"/>
  <c r="H27" i="32"/>
  <c r="H28" i="32"/>
  <c r="H29" i="32"/>
  <c r="H30" i="32"/>
  <c r="H31" i="32"/>
  <c r="H32" i="32"/>
  <c r="H33" i="32"/>
  <c r="H12" i="32"/>
  <c r="H10" i="32"/>
  <c r="M11" i="32"/>
  <c r="P11" i="32" l="1"/>
  <c r="M33" i="32"/>
  <c r="P33" i="32" s="1"/>
  <c r="M13" i="32"/>
  <c r="P13" i="32" s="1"/>
  <c r="M14" i="32"/>
  <c r="P14" i="32" s="1"/>
  <c r="M15" i="32"/>
  <c r="P15" i="32" s="1"/>
  <c r="M16" i="32"/>
  <c r="P16" i="32" s="1"/>
  <c r="M17" i="32"/>
  <c r="P17" i="32" s="1"/>
  <c r="M18" i="32"/>
  <c r="P18" i="32" s="1"/>
  <c r="M19" i="32"/>
  <c r="P19" i="32" s="1"/>
  <c r="M20" i="32"/>
  <c r="P20" i="32" s="1"/>
  <c r="M21" i="32"/>
  <c r="P21" i="32" s="1"/>
  <c r="M22" i="32"/>
  <c r="P22" i="32" s="1"/>
  <c r="M23" i="32"/>
  <c r="P23" i="32" s="1"/>
  <c r="M24" i="32"/>
  <c r="P24" i="32" s="1"/>
  <c r="M25" i="32"/>
  <c r="P25" i="32" s="1"/>
  <c r="M26" i="32"/>
  <c r="P26" i="32" s="1"/>
  <c r="M27" i="32"/>
  <c r="P27" i="32" s="1"/>
  <c r="M28" i="32"/>
  <c r="P28" i="32" s="1"/>
  <c r="M29" i="32"/>
  <c r="P29" i="32" s="1"/>
  <c r="M30" i="32"/>
  <c r="P30" i="32" s="1"/>
  <c r="M31" i="32"/>
  <c r="P31" i="32" s="1"/>
  <c r="M32" i="32"/>
  <c r="P32" i="32" s="1"/>
  <c r="M12" i="32"/>
  <c r="P12" i="32" s="1"/>
  <c r="P34" i="32" l="1" a="1"/>
  <c r="P34" i="32" s="1"/>
  <c r="D9" i="67" s="1"/>
  <c r="E11" i="67"/>
  <c r="F11" i="67"/>
  <c r="I15" i="102" l="1"/>
  <c r="K15" i="102" s="1"/>
  <c r="L15" i="102" s="1"/>
  <c r="F33" i="102"/>
  <c r="F32" i="102"/>
  <c r="F31" i="102"/>
  <c r="F30" i="102"/>
  <c r="F29" i="102"/>
  <c r="F28" i="102"/>
  <c r="F27" i="102"/>
  <c r="F26" i="102"/>
  <c r="F25" i="102"/>
  <c r="F24" i="102"/>
  <c r="F23" i="102"/>
  <c r="F22" i="102"/>
  <c r="F21" i="102"/>
  <c r="F20" i="102"/>
  <c r="F19" i="102"/>
  <c r="F18" i="102"/>
  <c r="F17" i="102"/>
  <c r="F16" i="102"/>
  <c r="F15" i="102"/>
  <c r="F14" i="102"/>
  <c r="K14" i="102" s="1"/>
  <c r="L14" i="102" s="1"/>
  <c r="I14" i="102" l="1"/>
  <c r="L34" i="102"/>
  <c r="C2" i="95" l="1"/>
  <c r="H30" i="94"/>
  <c r="H40" i="94" s="1"/>
  <c r="C2" i="93"/>
  <c r="H30" i="92"/>
  <c r="H40" i="92" s="1"/>
  <c r="C2" i="91"/>
  <c r="H29" i="90"/>
  <c r="H39" i="90" s="1"/>
  <c r="C2" i="89"/>
  <c r="H29" i="88"/>
  <c r="H39" i="88" s="1"/>
  <c r="G11" i="88"/>
  <c r="H41" i="88" l="1"/>
  <c r="H40" i="88"/>
  <c r="H41" i="90"/>
  <c r="H40" i="90"/>
  <c r="H42" i="94"/>
  <c r="H41" i="94"/>
  <c r="H42" i="92"/>
  <c r="H41" i="92"/>
  <c r="AF14" i="77" l="1"/>
  <c r="AB14" i="77"/>
  <c r="AA14" i="77"/>
  <c r="Z14" i="77"/>
  <c r="Y14" i="77"/>
  <c r="W14" i="77"/>
  <c r="V14" i="77"/>
  <c r="U14" i="77"/>
  <c r="T14" i="77"/>
  <c r="S14" i="77"/>
  <c r="R14" i="77"/>
  <c r="Q14" i="77"/>
  <c r="O14" i="77"/>
  <c r="N14" i="77"/>
  <c r="M14" i="77"/>
  <c r="AB13" i="77"/>
  <c r="W13" i="77"/>
  <c r="V13" i="77"/>
  <c r="U13" i="77"/>
  <c r="X13" i="77" s="1"/>
  <c r="T13" i="77"/>
  <c r="P13" i="77"/>
  <c r="P14" i="77" s="1"/>
  <c r="AE13" i="77" l="1"/>
  <c r="X14" i="77"/>
  <c r="AE14" i="77" l="1"/>
  <c r="AG13" i="77"/>
  <c r="AG14" i="77" s="1"/>
  <c r="P10" i="32" l="1"/>
  <c r="G4" i="67"/>
  <c r="E33" i="66"/>
  <c r="A3" i="65"/>
  <c r="AG3" i="65"/>
  <c r="AF3" i="65"/>
  <c r="AE3" i="65"/>
  <c r="AC3" i="65"/>
  <c r="AB3" i="65"/>
  <c r="AA3" i="65"/>
  <c r="AD3" i="65" s="1"/>
  <c r="Z3" i="65"/>
  <c r="Y3" i="65"/>
  <c r="O3" i="65"/>
  <c r="Q3" i="65" s="1"/>
  <c r="N3" i="65"/>
  <c r="M3" i="65"/>
  <c r="L3" i="65"/>
  <c r="K3" i="65"/>
  <c r="J3" i="65"/>
  <c r="I3" i="65"/>
  <c r="H3" i="65"/>
  <c r="G3" i="65"/>
  <c r="F3" i="65"/>
  <c r="E3" i="65"/>
  <c r="D3" i="65"/>
  <c r="C3" i="65"/>
  <c r="B3" i="65"/>
  <c r="P3" i="65" l="1"/>
  <c r="AZ13" i="64" s="1"/>
  <c r="M8" i="32" l="1"/>
  <c r="H8" i="32"/>
  <c r="O5" i="16"/>
  <c r="O4" i="16"/>
  <c r="O3" i="16"/>
  <c r="P8" i="32" l="1"/>
  <c r="A2" i="32"/>
  <c r="A9" i="67" l="1"/>
  <c r="E24" i="66" l="1"/>
  <c r="A14" i="66"/>
  <c r="N41" i="64"/>
  <c r="S3" i="65" s="1"/>
  <c r="N40" i="64"/>
  <c r="N42" i="64"/>
  <c r="T3" i="65" s="1"/>
  <c r="R3" i="65" l="1"/>
  <c r="D11" i="67" l="1"/>
  <c r="F22" i="66" l="1"/>
  <c r="E22" i="66" s="1"/>
  <c r="N43" i="64"/>
  <c r="N47" i="64"/>
  <c r="N45" i="64"/>
  <c r="W3" i="65" s="1"/>
  <c r="N46" i="64"/>
  <c r="N44" i="64"/>
  <c r="V3" i="65" s="1"/>
  <c r="U3" i="65" l="1"/>
  <c r="N48" i="64" a="1"/>
  <c r="N48" i="64" s="1"/>
  <c r="X3" i="6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<sst xmlns="http://schemas.openxmlformats.org/spreadsheetml/2006/main" count="996" uniqueCount="553">
  <si>
    <t>様式</t>
    <rPh sb="0" eb="2">
      <t>ヨウシキ</t>
    </rPh>
    <phoneticPr fontId="13"/>
  </si>
  <si>
    <t>支給申請書兼口座振込依頼書</t>
    <rPh sb="0" eb="2">
      <t>シキュウ</t>
    </rPh>
    <rPh sb="2" eb="5">
      <t>シンセイショ</t>
    </rPh>
    <rPh sb="5" eb="6">
      <t>ケン</t>
    </rPh>
    <rPh sb="6" eb="8">
      <t>コウザ</t>
    </rPh>
    <rPh sb="8" eb="10">
      <t>フリコミ</t>
    </rPh>
    <rPh sb="10" eb="12">
      <t>イライ</t>
    </rPh>
    <rPh sb="12" eb="13">
      <t>ショ</t>
    </rPh>
    <phoneticPr fontId="13"/>
  </si>
  <si>
    <t>都道府県知事　殿</t>
    <rPh sb="0" eb="4">
      <t>トドウフケン</t>
    </rPh>
    <rPh sb="4" eb="6">
      <t>チジ</t>
    </rPh>
    <phoneticPr fontId="13"/>
  </si>
  <si>
    <t xml:space="preserve">　給付金等の支給を受けたいので、下記のとおり申請します。
</t>
    <rPh sb="1" eb="4">
      <t>キュウフキン</t>
    </rPh>
    <rPh sb="4" eb="5">
      <t>トウ</t>
    </rPh>
    <rPh sb="6" eb="8">
      <t>シキュウ</t>
    </rPh>
    <rPh sb="9" eb="10">
      <t>ウ</t>
    </rPh>
    <rPh sb="16" eb="18">
      <t>カキ</t>
    </rPh>
    <rPh sb="22" eb="24">
      <t>シンセイ</t>
    </rPh>
    <phoneticPr fontId="48"/>
  </si>
  <si>
    <t>１．申請者の情報</t>
    <rPh sb="2" eb="4">
      <t>シンセイ</t>
    </rPh>
    <rPh sb="4" eb="5">
      <t>シャ</t>
    </rPh>
    <rPh sb="6" eb="8">
      <t>ジョウホウ</t>
    </rPh>
    <phoneticPr fontId="48"/>
  </si>
  <si>
    <t>申請年月日</t>
    <rPh sb="0" eb="2">
      <t>シンセイ</t>
    </rPh>
    <rPh sb="2" eb="3">
      <t>ネン</t>
    </rPh>
    <rPh sb="3" eb="5">
      <t>ネンガッピ</t>
    </rPh>
    <phoneticPr fontId="13"/>
  </si>
  <si>
    <t>年</t>
    <rPh sb="0" eb="1">
      <t>ネン</t>
    </rPh>
    <phoneticPr fontId="48"/>
  </si>
  <si>
    <t>月</t>
    <rPh sb="0" eb="1">
      <t>ガツ</t>
    </rPh>
    <phoneticPr fontId="48"/>
  </si>
  <si>
    <t>日</t>
    <rPh sb="0" eb="1">
      <t>ニチ</t>
    </rPh>
    <phoneticPr fontId="48"/>
  </si>
  <si>
    <t>フリガナ</t>
    <phoneticPr fontId="48"/>
  </si>
  <si>
    <t>ビョウイン</t>
    <phoneticPr fontId="48"/>
  </si>
  <si>
    <t>住所・所在地</t>
    <rPh sb="0" eb="2">
      <t>ジュウショ</t>
    </rPh>
    <rPh sb="3" eb="6">
      <t>ショザイチ</t>
    </rPh>
    <phoneticPr fontId="48"/>
  </si>
  <si>
    <t>〒</t>
    <phoneticPr fontId="48"/>
  </si>
  <si>
    <t>－</t>
    <phoneticPr fontId="48"/>
  </si>
  <si>
    <t>病院等の名称</t>
    <rPh sb="0" eb="2">
      <t>ビョウイン</t>
    </rPh>
    <rPh sb="2" eb="3">
      <t>トウ</t>
    </rPh>
    <rPh sb="4" eb="6">
      <t>メイショウ</t>
    </rPh>
    <phoneticPr fontId="48"/>
  </si>
  <si>
    <t>●●病院</t>
    <rPh sb="2" eb="4">
      <t>ビョウイン</t>
    </rPh>
    <phoneticPr fontId="48"/>
  </si>
  <si>
    <t>a</t>
    <phoneticPr fontId="48"/>
  </si>
  <si>
    <t>医療機関コード：</t>
    <rPh sb="0" eb="2">
      <t>イリョウ</t>
    </rPh>
    <rPh sb="2" eb="4">
      <t>キカン</t>
    </rPh>
    <phoneticPr fontId="48"/>
  </si>
  <si>
    <t>マルマルホウジン</t>
    <phoneticPr fontId="48"/>
  </si>
  <si>
    <t>事務担当者</t>
    <rPh sb="0" eb="2">
      <t>ジム</t>
    </rPh>
    <rPh sb="2" eb="5">
      <t>タントウシャ</t>
    </rPh>
    <phoneticPr fontId="48"/>
  </si>
  <si>
    <t>氏名</t>
    <rPh sb="0" eb="2">
      <t>シメイ</t>
    </rPh>
    <phoneticPr fontId="48"/>
  </si>
  <si>
    <t>i</t>
    <phoneticPr fontId="48"/>
  </si>
  <si>
    <t>開設者
（代表者の職・氏名も記載）</t>
    <rPh sb="0" eb="3">
      <t>カイセツシャ</t>
    </rPh>
    <rPh sb="5" eb="8">
      <t>ダイヒョウシャ</t>
    </rPh>
    <rPh sb="9" eb="10">
      <t>ショク</t>
    </rPh>
    <rPh sb="11" eb="13">
      <t>シメイ</t>
    </rPh>
    <rPh sb="14" eb="16">
      <t>キサイ</t>
    </rPh>
    <phoneticPr fontId="48"/>
  </si>
  <si>
    <t>法人名（個人の場合は記載不要）</t>
    <rPh sb="0" eb="2">
      <t>ホウジン</t>
    </rPh>
    <rPh sb="2" eb="3">
      <t>メイ</t>
    </rPh>
    <rPh sb="4" eb="6">
      <t>コジン</t>
    </rPh>
    <rPh sb="7" eb="9">
      <t>バアイ</t>
    </rPh>
    <rPh sb="10" eb="12">
      <t>キサイ</t>
    </rPh>
    <rPh sb="12" eb="14">
      <t>フヨウ</t>
    </rPh>
    <phoneticPr fontId="48"/>
  </si>
  <si>
    <t>電話番号</t>
    <rPh sb="0" eb="2">
      <t>デンワ</t>
    </rPh>
    <rPh sb="2" eb="4">
      <t>バンゴウ</t>
    </rPh>
    <phoneticPr fontId="48"/>
  </si>
  <si>
    <t>u</t>
    <phoneticPr fontId="48"/>
  </si>
  <si>
    <t>ファクシミリ</t>
    <phoneticPr fontId="48"/>
  </si>
  <si>
    <t>e</t>
    <phoneticPr fontId="48"/>
  </si>
  <si>
    <t>代表者職</t>
    <rPh sb="0" eb="3">
      <t>ダイヒョウシャ</t>
    </rPh>
    <rPh sb="3" eb="4">
      <t>ショク</t>
    </rPh>
    <phoneticPr fontId="48"/>
  </si>
  <si>
    <t>電子メール</t>
    <rPh sb="0" eb="2">
      <t>デンシ</t>
    </rPh>
    <phoneticPr fontId="48"/>
  </si>
  <si>
    <t>o</t>
    <phoneticPr fontId="48"/>
  </si>
  <si>
    <t>２．支給申請額</t>
    <rPh sb="2" eb="4">
      <t>シキュウ</t>
    </rPh>
    <rPh sb="4" eb="7">
      <t>シンセイガク</t>
    </rPh>
    <phoneticPr fontId="48"/>
  </si>
  <si>
    <t>生産性向上・職場環境整備等支援事業</t>
  </si>
  <si>
    <t>支給申請額(円)</t>
    <rPh sb="0" eb="2">
      <t>シキュウ</t>
    </rPh>
    <rPh sb="2" eb="4">
      <t>シンセイ</t>
    </rPh>
    <rPh sb="4" eb="5">
      <t>ガク</t>
    </rPh>
    <rPh sb="6" eb="7">
      <t>エン</t>
    </rPh>
    <phoneticPr fontId="48"/>
  </si>
  <si>
    <t>病床数適正化支援事業</t>
    <rPh sb="2" eb="3">
      <t>カズ</t>
    </rPh>
    <rPh sb="3" eb="6">
      <t>テキセイカ</t>
    </rPh>
    <phoneticPr fontId="13"/>
  </si>
  <si>
    <t>施設整備促進支援事業</t>
    <phoneticPr fontId="48"/>
  </si>
  <si>
    <t>分娩取扱施設支援事業</t>
  </si>
  <si>
    <t>小児医療施設支援事業</t>
  </si>
  <si>
    <t>地域連携周産期支援事業（分娩取扱施設）</t>
    <phoneticPr fontId="48"/>
  </si>
  <si>
    <t>地域連携周産期支援事業（産科施設）（設備）</t>
    <rPh sb="12" eb="14">
      <t>サンカ</t>
    </rPh>
    <rPh sb="18" eb="20">
      <t>セツビ</t>
    </rPh>
    <phoneticPr fontId="48"/>
  </si>
  <si>
    <t>地域連携周産期支援事業（産科施設）（施設）</t>
    <rPh sb="12" eb="14">
      <t>サンカ</t>
    </rPh>
    <rPh sb="18" eb="20">
      <t>シセツ</t>
    </rPh>
    <phoneticPr fontId="48"/>
  </si>
  <si>
    <t>合計</t>
    <rPh sb="0" eb="2">
      <t>ゴウケイ</t>
    </rPh>
    <phoneticPr fontId="45"/>
  </si>
  <si>
    <t>３．振込口座</t>
    <rPh sb="2" eb="4">
      <t>フリコミ</t>
    </rPh>
    <rPh sb="4" eb="6">
      <t>コウザ</t>
    </rPh>
    <phoneticPr fontId="48"/>
  </si>
  <si>
    <t>金融機関名</t>
    <rPh sb="0" eb="2">
      <t>キンユウ</t>
    </rPh>
    <rPh sb="2" eb="5">
      <t>キカンメイ</t>
    </rPh>
    <phoneticPr fontId="48"/>
  </si>
  <si>
    <t>金融機関
コード</t>
    <rPh sb="0" eb="2">
      <t>キンユウ</t>
    </rPh>
    <rPh sb="2" eb="4">
      <t>キカン</t>
    </rPh>
    <phoneticPr fontId="48"/>
  </si>
  <si>
    <t>支店名</t>
    <rPh sb="0" eb="3">
      <t>シテンメイ</t>
    </rPh>
    <phoneticPr fontId="48"/>
  </si>
  <si>
    <t>支店
コード</t>
    <rPh sb="0" eb="2">
      <t>シテン</t>
    </rPh>
    <phoneticPr fontId="48"/>
  </si>
  <si>
    <t>口座番号
（右詰め）</t>
    <rPh sb="0" eb="2">
      <t>コウザ</t>
    </rPh>
    <rPh sb="2" eb="4">
      <t>バンゴウ</t>
    </rPh>
    <rPh sb="6" eb="8">
      <t>ミギヅメ</t>
    </rPh>
    <phoneticPr fontId="48"/>
  </si>
  <si>
    <t>預金種別</t>
    <rPh sb="0" eb="2">
      <t>ヨキン</t>
    </rPh>
    <rPh sb="2" eb="4">
      <t>シュベツ</t>
    </rPh>
    <phoneticPr fontId="48"/>
  </si>
  <si>
    <t>口座名義人</t>
    <rPh sb="0" eb="2">
      <t>コウザ</t>
    </rPh>
    <rPh sb="2" eb="5">
      <t>メイギニン</t>
    </rPh>
    <phoneticPr fontId="48"/>
  </si>
  <si>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48"/>
  </si>
  <si>
    <t>４．支給申請に関する誓約事項</t>
    <rPh sb="2" eb="4">
      <t>シキュウ</t>
    </rPh>
    <rPh sb="4" eb="6">
      <t>シンセイ</t>
    </rPh>
    <rPh sb="7" eb="8">
      <t>カン</t>
    </rPh>
    <rPh sb="10" eb="12">
      <t>セイヤク</t>
    </rPh>
    <rPh sb="12" eb="14">
      <t>ジコウ</t>
    </rPh>
    <phoneticPr fontId="48"/>
  </si>
  <si>
    <t xml:space="preserve">
　（１）　各事業に定めのある支給要件を満たしていることを誓約します。
　（２）　本給付金等に関する報告や調査について、厚生労働省又は都道府県から求められた場合には、これに応じます。
　（３）　本給付金等の給付後、各事業に定めのある返還事由に該当した場合は各事業に係る給付金の全額を返還します。</t>
    <rPh sb="6" eb="9">
      <t>カクジギョウ</t>
    </rPh>
    <rPh sb="10" eb="11">
      <t>サダ</t>
    </rPh>
    <rPh sb="15" eb="17">
      <t>シキュウ</t>
    </rPh>
    <rPh sb="17" eb="19">
      <t>ヨウケン</t>
    </rPh>
    <rPh sb="20" eb="21">
      <t>ミ</t>
    </rPh>
    <rPh sb="29" eb="31">
      <t>セイヤク</t>
    </rPh>
    <rPh sb="41" eb="43">
      <t>ホンキュウ</t>
    </rPh>
    <rPh sb="45" eb="46">
      <t>トウ</t>
    </rPh>
    <rPh sb="60" eb="62">
      <t>コウセイ</t>
    </rPh>
    <rPh sb="62" eb="65">
      <t>ロウドウショウ</t>
    </rPh>
    <rPh sb="65" eb="66">
      <t>マタ</t>
    </rPh>
    <rPh sb="67" eb="71">
      <t>トドウフケン</t>
    </rPh>
    <rPh sb="73" eb="74">
      <t>モト</t>
    </rPh>
    <rPh sb="78" eb="80">
      <t>バアイ</t>
    </rPh>
    <rPh sb="86" eb="87">
      <t>オウ</t>
    </rPh>
    <rPh sb="101" eb="102">
      <t>トウ</t>
    </rPh>
    <rPh sb="105" eb="106">
      <t>ゴ</t>
    </rPh>
    <rPh sb="107" eb="110">
      <t>カクジギョウ</t>
    </rPh>
    <rPh sb="111" eb="112">
      <t>サダ</t>
    </rPh>
    <rPh sb="116" eb="118">
      <t>ヘンカン</t>
    </rPh>
    <rPh sb="118" eb="120">
      <t>ジユ</t>
    </rPh>
    <rPh sb="121" eb="123">
      <t>ガイトウ</t>
    </rPh>
    <rPh sb="125" eb="127">
      <t>バアイ</t>
    </rPh>
    <rPh sb="128" eb="131">
      <t>カクジギョウ</t>
    </rPh>
    <rPh sb="132" eb="133">
      <t>カカ</t>
    </rPh>
    <rPh sb="134" eb="137">
      <t>キュウフキン</t>
    </rPh>
    <rPh sb="138" eb="140">
      <t>ゼンガク</t>
    </rPh>
    <rPh sb="141" eb="143">
      <t>ヘンカン</t>
    </rPh>
    <phoneticPr fontId="48"/>
  </si>
  <si>
    <t>医療機関コード</t>
    <rPh sb="0" eb="4">
      <t>イリョウキカン</t>
    </rPh>
    <phoneticPr fontId="48"/>
  </si>
  <si>
    <t>医療機関名</t>
    <rPh sb="0" eb="4">
      <t>イリョウキカン</t>
    </rPh>
    <rPh sb="4" eb="5">
      <t>メイ</t>
    </rPh>
    <phoneticPr fontId="48"/>
  </si>
  <si>
    <t>法人名</t>
    <rPh sb="0" eb="2">
      <t>ホウジン</t>
    </rPh>
    <rPh sb="2" eb="3">
      <t>メイ</t>
    </rPh>
    <phoneticPr fontId="48"/>
  </si>
  <si>
    <t>郵便番号</t>
    <rPh sb="0" eb="4">
      <t>ユウビンバンゴウ</t>
    </rPh>
    <phoneticPr fontId="48"/>
  </si>
  <si>
    <t>申請年月日</t>
    <rPh sb="0" eb="2">
      <t>シンセイ</t>
    </rPh>
    <rPh sb="2" eb="5">
      <t>ネンガッピ</t>
    </rPh>
    <phoneticPr fontId="48"/>
  </si>
  <si>
    <t>支給申請額(円)</t>
    <phoneticPr fontId="48"/>
  </si>
  <si>
    <t>振込口座</t>
    <rPh sb="0" eb="2">
      <t>フリコミ</t>
    </rPh>
    <rPh sb="2" eb="4">
      <t>コウザ</t>
    </rPh>
    <phoneticPr fontId="48"/>
  </si>
  <si>
    <t>ヨミガナ</t>
    <phoneticPr fontId="48"/>
  </si>
  <si>
    <t>氏名</t>
    <phoneticPr fontId="48"/>
  </si>
  <si>
    <t>文字列</t>
    <rPh sb="0" eb="3">
      <t>モジレツ</t>
    </rPh>
    <phoneticPr fontId="48"/>
  </si>
  <si>
    <t>数値</t>
    <rPh sb="0" eb="2">
      <t>スウチ</t>
    </rPh>
    <phoneticPr fontId="48"/>
  </si>
  <si>
    <t>住所</t>
    <rPh sb="0" eb="2">
      <t>ジュウショ</t>
    </rPh>
    <phoneticPr fontId="48"/>
  </si>
  <si>
    <t>ファクシミリ</t>
  </si>
  <si>
    <t>西暦</t>
    <rPh sb="0" eb="2">
      <t>セイレキ</t>
    </rPh>
    <phoneticPr fontId="48"/>
  </si>
  <si>
    <t>和暦</t>
    <rPh sb="0" eb="2">
      <t>ワレキ</t>
    </rPh>
    <phoneticPr fontId="48"/>
  </si>
  <si>
    <t>施設整備促進支援事業</t>
  </si>
  <si>
    <t>地域連携周産期支援事業（分娩取扱施設）</t>
  </si>
  <si>
    <t>合計</t>
    <rPh sb="0" eb="2">
      <t>ゴウケイ</t>
    </rPh>
    <phoneticPr fontId="48"/>
  </si>
  <si>
    <t>金融機関名</t>
    <rPh sb="0" eb="2">
      <t>キンユウ</t>
    </rPh>
    <rPh sb="2" eb="4">
      <t>キカン</t>
    </rPh>
    <rPh sb="4" eb="5">
      <t>メイ</t>
    </rPh>
    <phoneticPr fontId="48"/>
  </si>
  <si>
    <t>金融機関コード</t>
    <rPh sb="0" eb="2">
      <t>キンユウ</t>
    </rPh>
    <rPh sb="2" eb="4">
      <t>キカン</t>
    </rPh>
    <phoneticPr fontId="48"/>
  </si>
  <si>
    <t>支店コード</t>
    <rPh sb="0" eb="2">
      <t>シテン</t>
    </rPh>
    <phoneticPr fontId="48"/>
  </si>
  <si>
    <t>口座番号</t>
    <rPh sb="0" eb="2">
      <t>コウザ</t>
    </rPh>
    <rPh sb="2" eb="4">
      <t>バンゴウ</t>
    </rPh>
    <phoneticPr fontId="48"/>
  </si>
  <si>
    <t>口座振替名義人</t>
    <rPh sb="0" eb="2">
      <t>コウザ</t>
    </rPh>
    <rPh sb="2" eb="4">
      <t>フリカエ</t>
    </rPh>
    <rPh sb="4" eb="7">
      <t>メイギニン</t>
    </rPh>
    <phoneticPr fontId="48"/>
  </si>
  <si>
    <t>円</t>
    <rPh sb="0" eb="1">
      <t>エン</t>
    </rPh>
    <phoneticPr fontId="13"/>
  </si>
  <si>
    <t>番号</t>
    <rPh sb="0" eb="2">
      <t>バンゴウ</t>
    </rPh>
    <phoneticPr fontId="13"/>
  </si>
  <si>
    <t>　　年　月　日</t>
    <rPh sb="2" eb="3">
      <t>ネン</t>
    </rPh>
    <rPh sb="4" eb="5">
      <t>ツキ</t>
    </rPh>
    <rPh sb="6" eb="7">
      <t>ニチ</t>
    </rPh>
    <phoneticPr fontId="13"/>
  </si>
  <si>
    <t>　標記について、次により国庫補助金を交付されるよう関係書類を添えて申請する。</t>
    <phoneticPr fontId="13"/>
  </si>
  <si>
    <t>　国庫補助申請額</t>
    <phoneticPr fontId="13"/>
  </si>
  <si>
    <t>　事業区分</t>
    <rPh sb="3" eb="5">
      <t>クブン</t>
    </rPh>
    <phoneticPr fontId="13"/>
  </si>
  <si>
    <t>　経費所要額調　（別紙１）</t>
    <phoneticPr fontId="13"/>
  </si>
  <si>
    <t>　添付書類</t>
    <phoneticPr fontId="13"/>
  </si>
  <si>
    <t>　　収入支出予算書の抄本</t>
    <rPh sb="4" eb="6">
      <t>シシュツ</t>
    </rPh>
    <phoneticPr fontId="13"/>
  </si>
  <si>
    <t>経　　費　　所　　要　　額　　調</t>
    <phoneticPr fontId="13"/>
  </si>
  <si>
    <r>
      <rPr>
        <sz val="11"/>
        <color theme="1"/>
        <rFont val="ＭＳ Ｐゴシック"/>
        <family val="3"/>
        <charset val="128"/>
      </rPr>
      <t>事  業</t>
    </r>
    <r>
      <rPr>
        <sz val="11"/>
        <color indexed="10"/>
        <rFont val="ＭＳ Ｐゴシック"/>
        <family val="3"/>
        <charset val="128"/>
      </rPr>
      <t xml:space="preserve">  </t>
    </r>
    <r>
      <rPr>
        <sz val="11"/>
        <color indexed="8"/>
        <rFont val="ＭＳ Ｐゴシック"/>
        <family val="3"/>
        <charset val="128"/>
      </rPr>
      <t>区  分</t>
    </r>
    <rPh sb="0" eb="1">
      <t>コト</t>
    </rPh>
    <rPh sb="3" eb="4">
      <t>ギョウ</t>
    </rPh>
    <rPh sb="6" eb="7">
      <t>ク</t>
    </rPh>
    <rPh sb="9" eb="10">
      <t>ブン</t>
    </rPh>
    <phoneticPr fontId="13"/>
  </si>
  <si>
    <t>備　　　考</t>
  </si>
  <si>
    <t xml:space="preserve">       円</t>
  </si>
  <si>
    <t>合計</t>
    <rPh sb="0" eb="2">
      <t>ゴウケイ</t>
    </rPh>
    <phoneticPr fontId="13"/>
  </si>
  <si>
    <t>都道府県</t>
    <rPh sb="0" eb="4">
      <t>トドウフケン</t>
    </rPh>
    <phoneticPr fontId="48"/>
  </si>
  <si>
    <t>No</t>
    <phoneticPr fontId="48"/>
  </si>
  <si>
    <t>医療機関の名称</t>
    <rPh sb="0" eb="2">
      <t>イリョウ</t>
    </rPh>
    <rPh sb="2" eb="4">
      <t>キカン</t>
    </rPh>
    <rPh sb="5" eb="7">
      <t>メイショウ</t>
    </rPh>
    <phoneticPr fontId="48"/>
  </si>
  <si>
    <t>地域医療構想※３</t>
    <rPh sb="0" eb="2">
      <t>チイキ</t>
    </rPh>
    <rPh sb="2" eb="4">
      <t>イリョウ</t>
    </rPh>
    <rPh sb="4" eb="6">
      <t>コウソウ</t>
    </rPh>
    <phoneticPr fontId="48"/>
  </si>
  <si>
    <t>削減予定日
（実施済を含む）※４</t>
    <rPh sb="0" eb="2">
      <t>サクゲン</t>
    </rPh>
    <rPh sb="2" eb="4">
      <t>ヨテイ</t>
    </rPh>
    <rPh sb="4" eb="5">
      <t>ヒ</t>
    </rPh>
    <rPh sb="7" eb="9">
      <t>ジッシ</t>
    </rPh>
    <rPh sb="9" eb="10">
      <t>ズ</t>
    </rPh>
    <rPh sb="11" eb="12">
      <t>フク</t>
    </rPh>
    <phoneticPr fontId="48"/>
  </si>
  <si>
    <t>設置主体</t>
    <rPh sb="0" eb="2">
      <t>セッチ</t>
    </rPh>
    <rPh sb="2" eb="4">
      <t>シュタイ</t>
    </rPh>
    <phoneticPr fontId="48"/>
  </si>
  <si>
    <t>構想区域名</t>
    <rPh sb="0" eb="2">
      <t>コウソウ</t>
    </rPh>
    <rPh sb="2" eb="4">
      <t>クイキ</t>
    </rPh>
    <rPh sb="4" eb="5">
      <t>メイ</t>
    </rPh>
    <phoneticPr fontId="48"/>
  </si>
  <si>
    <t>令和6年度病床機能報告における病床・外来管理番号</t>
  </si>
  <si>
    <t>削減前の許可病床数</t>
  </si>
  <si>
    <t>削減後の許可病床数</t>
  </si>
  <si>
    <t>病床稼働率（％）※５</t>
    <rPh sb="0" eb="2">
      <t>ビョウショウ</t>
    </rPh>
    <rPh sb="2" eb="4">
      <t>カドウ</t>
    </rPh>
    <rPh sb="4" eb="5">
      <t>リツ</t>
    </rPh>
    <phoneticPr fontId="48"/>
  </si>
  <si>
    <t>単価
（千円）</t>
    <phoneticPr fontId="48"/>
  </si>
  <si>
    <t>小計
（千円）</t>
  </si>
  <si>
    <t>支給申請額
(千円）</t>
  </si>
  <si>
    <t>一般</t>
  </si>
  <si>
    <t>療養</t>
  </si>
  <si>
    <t>精神</t>
  </si>
  <si>
    <t>一般</t>
    <rPh sb="0" eb="2">
      <t>イッパン</t>
    </rPh>
    <phoneticPr fontId="48"/>
  </si>
  <si>
    <t>療養</t>
    <rPh sb="0" eb="2">
      <t>リョウヨウ</t>
    </rPh>
    <phoneticPr fontId="48"/>
  </si>
  <si>
    <t>精神</t>
    <rPh sb="0" eb="2">
      <t>セイシン</t>
    </rPh>
    <phoneticPr fontId="48"/>
  </si>
  <si>
    <t>※１　各年度の経常収支が赤字の医療機関については金額を記載。（マイナスで記載）黒字の場合は記載不要。</t>
    <rPh sb="39" eb="41">
      <t>クロジ</t>
    </rPh>
    <rPh sb="42" eb="44">
      <t>バアイ</t>
    </rPh>
    <rPh sb="45" eb="47">
      <t>キサイ</t>
    </rPh>
    <rPh sb="47" eb="49">
      <t>フヨウ</t>
    </rPh>
    <phoneticPr fontId="48"/>
  </si>
  <si>
    <t>厚生労働省</t>
    <rPh sb="0" eb="2">
      <t>コウセイ</t>
    </rPh>
    <rPh sb="2" eb="5">
      <t>ロウドウショウ</t>
    </rPh>
    <phoneticPr fontId="48"/>
  </si>
  <si>
    <t>※５　病院または診療所全体の病床稼働率（直近３ヶ月の平均）</t>
    <rPh sb="3" eb="5">
      <t>ビョウイン</t>
    </rPh>
    <rPh sb="8" eb="11">
      <t>シンリョウショ</t>
    </rPh>
    <rPh sb="11" eb="13">
      <t>ゼンタイ</t>
    </rPh>
    <rPh sb="14" eb="16">
      <t>ビョウショウ</t>
    </rPh>
    <rPh sb="16" eb="19">
      <t>カドウリツ</t>
    </rPh>
    <rPh sb="20" eb="22">
      <t>チョッキン</t>
    </rPh>
    <rPh sb="24" eb="25">
      <t>ゲツ</t>
    </rPh>
    <rPh sb="26" eb="28">
      <t>ヘイキン</t>
    </rPh>
    <phoneticPr fontId="48"/>
  </si>
  <si>
    <t>※２　国・地方自治体から経営支援を目的とした他の補助金等で令和７年度に措置される見込み額を記載。</t>
    <rPh sb="29" eb="31">
      <t>レイワ</t>
    </rPh>
    <rPh sb="32" eb="34">
      <t>ネンド</t>
    </rPh>
    <rPh sb="40" eb="42">
      <t>ミコ</t>
    </rPh>
    <phoneticPr fontId="48"/>
  </si>
  <si>
    <t>独立行政法人国立病院機構</t>
    <rPh sb="0" eb="2">
      <t>ドクリツ</t>
    </rPh>
    <rPh sb="2" eb="4">
      <t>ギョウセイ</t>
    </rPh>
    <rPh sb="4" eb="6">
      <t>ホウジン</t>
    </rPh>
    <rPh sb="6" eb="8">
      <t>コクリツ</t>
    </rPh>
    <rPh sb="8" eb="10">
      <t>ビョウイン</t>
    </rPh>
    <rPh sb="10" eb="12">
      <t>キコウ</t>
    </rPh>
    <phoneticPr fontId="48"/>
  </si>
  <si>
    <t>国立大学法人</t>
    <rPh sb="0" eb="2">
      <t>コクリツ</t>
    </rPh>
    <rPh sb="2" eb="4">
      <t>ダイガク</t>
    </rPh>
    <rPh sb="4" eb="6">
      <t>ホウジン</t>
    </rPh>
    <phoneticPr fontId="48"/>
  </si>
  <si>
    <t>※４　令和６年12月17日から令和７年９月30日までの削減に限る</t>
    <rPh sb="15" eb="17">
      <t>レイワ</t>
    </rPh>
    <rPh sb="18" eb="19">
      <t>ネン</t>
    </rPh>
    <rPh sb="20" eb="21">
      <t>ガツ</t>
    </rPh>
    <rPh sb="23" eb="24">
      <t>ニチ</t>
    </rPh>
    <phoneticPr fontId="48"/>
  </si>
  <si>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48"/>
  </si>
  <si>
    <t>国立高度専門医療研究センター</t>
    <rPh sb="0" eb="2">
      <t>コクリツ</t>
    </rPh>
    <rPh sb="2" eb="4">
      <t>コウド</t>
    </rPh>
    <rPh sb="4" eb="6">
      <t>センモン</t>
    </rPh>
    <rPh sb="6" eb="8">
      <t>イリョウ</t>
    </rPh>
    <rPh sb="8" eb="10">
      <t>ケンキュウ</t>
    </rPh>
    <phoneticPr fontId="48"/>
  </si>
  <si>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48"/>
  </si>
  <si>
    <t>その他（国）</t>
    <rPh sb="2" eb="3">
      <t>タ</t>
    </rPh>
    <rPh sb="4" eb="5">
      <t>クニ</t>
    </rPh>
    <phoneticPr fontId="48"/>
  </si>
  <si>
    <t>市町村</t>
    <rPh sb="0" eb="3">
      <t>シチョウソン</t>
    </rPh>
    <phoneticPr fontId="48"/>
  </si>
  <si>
    <t>地方独立行政法人</t>
    <rPh sb="0" eb="2">
      <t>チホウ</t>
    </rPh>
    <rPh sb="2" eb="4">
      <t>ドクリツ</t>
    </rPh>
    <rPh sb="4" eb="6">
      <t>ギョウセイ</t>
    </rPh>
    <rPh sb="6" eb="8">
      <t>ホウジン</t>
    </rPh>
    <phoneticPr fontId="48"/>
  </si>
  <si>
    <t>日赤</t>
    <rPh sb="0" eb="2">
      <t>ニッセキ</t>
    </rPh>
    <phoneticPr fontId="48"/>
  </si>
  <si>
    <t>済生会</t>
    <rPh sb="0" eb="3">
      <t>サイセイカイ</t>
    </rPh>
    <phoneticPr fontId="48"/>
  </si>
  <si>
    <t>北海道社会事業協会</t>
    <rPh sb="0" eb="3">
      <t>ホッカイドウ</t>
    </rPh>
    <rPh sb="3" eb="5">
      <t>シャカイ</t>
    </rPh>
    <rPh sb="5" eb="7">
      <t>ジギョウ</t>
    </rPh>
    <rPh sb="7" eb="9">
      <t>キョウカイ</t>
    </rPh>
    <phoneticPr fontId="48"/>
  </si>
  <si>
    <t>厚生連</t>
    <rPh sb="0" eb="3">
      <t>コウセイレン</t>
    </rPh>
    <phoneticPr fontId="48"/>
  </si>
  <si>
    <t>国民健康保険団体連合会</t>
    <rPh sb="0" eb="2">
      <t>コクミン</t>
    </rPh>
    <rPh sb="2" eb="4">
      <t>ケンコウ</t>
    </rPh>
    <rPh sb="4" eb="6">
      <t>ホケン</t>
    </rPh>
    <rPh sb="6" eb="8">
      <t>ダンタイ</t>
    </rPh>
    <rPh sb="8" eb="11">
      <t>レンゴウカイ</t>
    </rPh>
    <phoneticPr fontId="48"/>
  </si>
  <si>
    <t>健康保険組合及びその連合会</t>
    <rPh sb="0" eb="2">
      <t>ケンコウ</t>
    </rPh>
    <rPh sb="2" eb="4">
      <t>ホケン</t>
    </rPh>
    <rPh sb="4" eb="6">
      <t>クミアイ</t>
    </rPh>
    <rPh sb="6" eb="7">
      <t>オヨ</t>
    </rPh>
    <rPh sb="10" eb="13">
      <t>レンゴウカイ</t>
    </rPh>
    <phoneticPr fontId="48"/>
  </si>
  <si>
    <t>共済組合及びその連合会</t>
    <rPh sb="0" eb="2">
      <t>キョウサイ</t>
    </rPh>
    <rPh sb="2" eb="4">
      <t>クミア</t>
    </rPh>
    <rPh sb="4" eb="5">
      <t>オヨ</t>
    </rPh>
    <rPh sb="8" eb="11">
      <t>レンゴウカイ</t>
    </rPh>
    <phoneticPr fontId="48"/>
  </si>
  <si>
    <t>国民健康保険組合</t>
    <rPh sb="0" eb="2">
      <t>コクミン</t>
    </rPh>
    <rPh sb="2" eb="4">
      <t>ケンコウ</t>
    </rPh>
    <rPh sb="4" eb="6">
      <t>ホケン</t>
    </rPh>
    <rPh sb="6" eb="8">
      <t>クミアイ</t>
    </rPh>
    <phoneticPr fontId="48"/>
  </si>
  <si>
    <t>公益法人</t>
    <rPh sb="0" eb="2">
      <t>コウエキ</t>
    </rPh>
    <rPh sb="2" eb="4">
      <t>ホウジン</t>
    </rPh>
    <phoneticPr fontId="48"/>
  </si>
  <si>
    <t>医療法人</t>
    <rPh sb="0" eb="2">
      <t>イリョウ</t>
    </rPh>
    <rPh sb="2" eb="4">
      <t>ホウジン</t>
    </rPh>
    <phoneticPr fontId="48"/>
  </si>
  <si>
    <t>私立学校法人</t>
    <rPh sb="0" eb="2">
      <t>シリツ</t>
    </rPh>
    <rPh sb="2" eb="4">
      <t>ガッコウ</t>
    </rPh>
    <rPh sb="4" eb="6">
      <t>ホウジン</t>
    </rPh>
    <phoneticPr fontId="48"/>
  </si>
  <si>
    <t>社会福祉法人</t>
    <rPh sb="0" eb="2">
      <t>シャカイ</t>
    </rPh>
    <rPh sb="2" eb="4">
      <t>フクシ</t>
    </rPh>
    <rPh sb="4" eb="6">
      <t>ホウジン</t>
    </rPh>
    <phoneticPr fontId="48"/>
  </si>
  <si>
    <t>医療生協</t>
    <rPh sb="0" eb="2">
      <t>イリョウ</t>
    </rPh>
    <rPh sb="2" eb="4">
      <t>セイキョウ</t>
    </rPh>
    <phoneticPr fontId="48"/>
  </si>
  <si>
    <t>会社</t>
    <rPh sb="0" eb="2">
      <t>カイシャ</t>
    </rPh>
    <phoneticPr fontId="48"/>
  </si>
  <si>
    <t>その他の法人</t>
    <rPh sb="2" eb="3">
      <t>タ</t>
    </rPh>
    <rPh sb="4" eb="6">
      <t>ホウジン</t>
    </rPh>
    <phoneticPr fontId="48"/>
  </si>
  <si>
    <t>個人</t>
    <rPh sb="0" eb="2">
      <t>コジン</t>
    </rPh>
    <phoneticPr fontId="48"/>
  </si>
  <si>
    <t>※都道府県名を選択してください</t>
    <rPh sb="1" eb="5">
      <t>トドウフケン</t>
    </rPh>
    <rPh sb="5" eb="6">
      <t>メイ</t>
    </rPh>
    <rPh sb="7" eb="9">
      <t>センタク</t>
    </rPh>
    <phoneticPr fontId="48"/>
  </si>
  <si>
    <t>01北海道</t>
  </si>
  <si>
    <t>02青森県</t>
    <rPh sb="4" eb="5">
      <t>ケン</t>
    </rPh>
    <phoneticPr fontId="48"/>
  </si>
  <si>
    <t>03岩手県</t>
    <rPh sb="4" eb="5">
      <t>ケン</t>
    </rPh>
    <phoneticPr fontId="48"/>
  </si>
  <si>
    <t>04宮城県</t>
    <phoneticPr fontId="48"/>
  </si>
  <si>
    <t>05秋田県</t>
    <phoneticPr fontId="48"/>
  </si>
  <si>
    <t>06山形県</t>
    <phoneticPr fontId="48"/>
  </si>
  <si>
    <t>07福島県</t>
    <phoneticPr fontId="48"/>
  </si>
  <si>
    <t>08茨城県</t>
    <phoneticPr fontId="48"/>
  </si>
  <si>
    <t>09栃木県</t>
    <phoneticPr fontId="48"/>
  </si>
  <si>
    <t>10群馬県</t>
    <phoneticPr fontId="48"/>
  </si>
  <si>
    <t>11埼玉県</t>
    <phoneticPr fontId="48"/>
  </si>
  <si>
    <t>12千葉県</t>
    <phoneticPr fontId="48"/>
  </si>
  <si>
    <t>13東京都</t>
    <rPh sb="4" eb="5">
      <t>ト</t>
    </rPh>
    <phoneticPr fontId="48"/>
  </si>
  <si>
    <t>14神奈川県</t>
    <phoneticPr fontId="48"/>
  </si>
  <si>
    <t>15新潟県</t>
    <phoneticPr fontId="48"/>
  </si>
  <si>
    <t>16富山県</t>
    <phoneticPr fontId="48"/>
  </si>
  <si>
    <t>17石川県</t>
    <phoneticPr fontId="48"/>
  </si>
  <si>
    <t>18福井県</t>
    <phoneticPr fontId="48"/>
  </si>
  <si>
    <t>19山梨県</t>
    <phoneticPr fontId="48"/>
  </si>
  <si>
    <t>20長野県</t>
    <phoneticPr fontId="48"/>
  </si>
  <si>
    <t>21岐阜県</t>
    <phoneticPr fontId="48"/>
  </si>
  <si>
    <t>22静岡県</t>
    <phoneticPr fontId="48"/>
  </si>
  <si>
    <t>23愛知県</t>
    <phoneticPr fontId="48"/>
  </si>
  <si>
    <t>24三重県</t>
    <phoneticPr fontId="48"/>
  </si>
  <si>
    <t>25滋賀県</t>
    <phoneticPr fontId="48"/>
  </si>
  <si>
    <t>26京都府</t>
    <rPh sb="4" eb="5">
      <t>フ</t>
    </rPh>
    <phoneticPr fontId="48"/>
  </si>
  <si>
    <t>27大阪府</t>
    <rPh sb="4" eb="5">
      <t>フ</t>
    </rPh>
    <phoneticPr fontId="48"/>
  </si>
  <si>
    <t>28兵庫県</t>
    <phoneticPr fontId="48"/>
  </si>
  <si>
    <t>29奈良県</t>
    <phoneticPr fontId="48"/>
  </si>
  <si>
    <t>30和歌山県</t>
    <phoneticPr fontId="48"/>
  </si>
  <si>
    <t>31鳥取県</t>
    <phoneticPr fontId="48"/>
  </si>
  <si>
    <t>32島根県</t>
    <phoneticPr fontId="48"/>
  </si>
  <si>
    <t>33岡山県</t>
    <phoneticPr fontId="48"/>
  </si>
  <si>
    <t>34広島県</t>
    <phoneticPr fontId="48"/>
  </si>
  <si>
    <t>35山口県</t>
    <phoneticPr fontId="48"/>
  </si>
  <si>
    <t>36徳島県</t>
    <phoneticPr fontId="48"/>
  </si>
  <si>
    <t>37香川県</t>
    <phoneticPr fontId="48"/>
  </si>
  <si>
    <t>38愛媛県</t>
    <phoneticPr fontId="48"/>
  </si>
  <si>
    <t>39高知県</t>
    <phoneticPr fontId="48"/>
  </si>
  <si>
    <t>40福岡県</t>
    <phoneticPr fontId="48"/>
  </si>
  <si>
    <t>41佐賀県</t>
    <phoneticPr fontId="48"/>
  </si>
  <si>
    <t>42長崎県</t>
    <phoneticPr fontId="48"/>
  </si>
  <si>
    <t>43熊本県</t>
    <phoneticPr fontId="48"/>
  </si>
  <si>
    <t>44大分県</t>
    <phoneticPr fontId="48"/>
  </si>
  <si>
    <t>45宮崎県</t>
    <phoneticPr fontId="48"/>
  </si>
  <si>
    <t>46鹿児島県</t>
    <phoneticPr fontId="48"/>
  </si>
  <si>
    <t>47沖縄県</t>
    <phoneticPr fontId="48"/>
  </si>
  <si>
    <t>　　　　　</t>
  </si>
  <si>
    <t>　　</t>
  </si>
  <si>
    <t>　　　</t>
  </si>
  <si>
    <t>病床数適正化支援事業 支給額算定書</t>
  </si>
  <si>
    <t>医療機関名</t>
    <rPh sb="0" eb="2">
      <t>イリョウ</t>
    </rPh>
    <rPh sb="2" eb="4">
      <t>キカン</t>
    </rPh>
    <rPh sb="4" eb="5">
      <t>メイ</t>
    </rPh>
    <phoneticPr fontId="48"/>
  </si>
  <si>
    <t>事務担当者名</t>
    <rPh sb="0" eb="2">
      <t>ジム</t>
    </rPh>
    <rPh sb="2" eb="6">
      <t>タントウシャメイ</t>
    </rPh>
    <phoneticPr fontId="48"/>
  </si>
  <si>
    <t>電話番号</t>
    <rPh sb="0" eb="3">
      <t>デンワバン</t>
    </rPh>
    <rPh sb="3" eb="4">
      <t>ゴウ</t>
    </rPh>
    <phoneticPr fontId="48"/>
  </si>
  <si>
    <t>メールアドレス</t>
    <phoneticPr fontId="48"/>
  </si>
  <si>
    <t>令和４年度赤字額（千円）※１</t>
    <rPh sb="0" eb="2">
      <t>レイワ</t>
    </rPh>
    <rPh sb="3" eb="5">
      <t>ネンド</t>
    </rPh>
    <rPh sb="5" eb="7">
      <t>アカジ</t>
    </rPh>
    <rPh sb="7" eb="8">
      <t>ガク</t>
    </rPh>
    <rPh sb="9" eb="11">
      <t>センエン</t>
    </rPh>
    <phoneticPr fontId="48"/>
  </si>
  <si>
    <t>令和５年度赤字額（千円）※１</t>
    <rPh sb="0" eb="2">
      <t>レイワ</t>
    </rPh>
    <rPh sb="3" eb="5">
      <t>ネンド</t>
    </rPh>
    <rPh sb="5" eb="7">
      <t>アカジ</t>
    </rPh>
    <rPh sb="7" eb="8">
      <t>ガク</t>
    </rPh>
    <rPh sb="9" eb="11">
      <t>センエン</t>
    </rPh>
    <phoneticPr fontId="48"/>
  </si>
  <si>
    <t xml:space="preserve"> 令和６年度赤字額
　　（見込）（千円）※１</t>
    <rPh sb="1" eb="3">
      <t>レイワ</t>
    </rPh>
    <rPh sb="4" eb="6">
      <t>ネンド</t>
    </rPh>
    <rPh sb="6" eb="8">
      <t>アカジ</t>
    </rPh>
    <rPh sb="8" eb="9">
      <t>ガク</t>
    </rPh>
    <rPh sb="13" eb="15">
      <t>ミコ</t>
    </rPh>
    <rPh sb="17" eb="19">
      <t>センエン</t>
    </rPh>
    <phoneticPr fontId="48"/>
  </si>
  <si>
    <t>令和７年度他の補助金等での収入見込み額（千円）※２</t>
    <rPh sb="0" eb="2">
      <t>レイワ</t>
    </rPh>
    <rPh sb="3" eb="5">
      <t>ネンド</t>
    </rPh>
    <rPh sb="5" eb="6">
      <t>タ</t>
    </rPh>
    <rPh sb="7" eb="10">
      <t>ホジョキン</t>
    </rPh>
    <rPh sb="10" eb="11">
      <t>トウ</t>
    </rPh>
    <rPh sb="13" eb="15">
      <t>シュウニュウ</t>
    </rPh>
    <rPh sb="15" eb="17">
      <t>ミコ</t>
    </rPh>
    <rPh sb="18" eb="19">
      <t>ガク</t>
    </rPh>
    <phoneticPr fontId="48"/>
  </si>
  <si>
    <t>減少病床数（支給対象）</t>
    <rPh sb="6" eb="8">
      <t>シキュウ</t>
    </rPh>
    <rPh sb="8" eb="10">
      <t>タイショウ</t>
    </rPh>
    <phoneticPr fontId="48"/>
  </si>
  <si>
    <t>減少病床数（うち稼働病床数）</t>
    <rPh sb="8" eb="10">
      <t>カドウ</t>
    </rPh>
    <rPh sb="10" eb="13">
      <t>ビョウショウスウ</t>
    </rPh>
    <phoneticPr fontId="48"/>
  </si>
  <si>
    <t>地域医療介護総合確保基金　単独支援給付金支給額
（千円）</t>
    <rPh sb="0" eb="2">
      <t>チイキ</t>
    </rPh>
    <rPh sb="2" eb="4">
      <t>イリョウ</t>
    </rPh>
    <rPh sb="4" eb="6">
      <t>カイゴ</t>
    </rPh>
    <rPh sb="6" eb="8">
      <t>ソウゴウ</t>
    </rPh>
    <rPh sb="8" eb="10">
      <t>カクホ</t>
    </rPh>
    <rPh sb="10" eb="12">
      <t>キキン</t>
    </rPh>
    <rPh sb="13" eb="15">
      <t>タンドク</t>
    </rPh>
    <rPh sb="15" eb="17">
      <t>シエン</t>
    </rPh>
    <rPh sb="17" eb="20">
      <t>キュウフキン</t>
    </rPh>
    <rPh sb="20" eb="23">
      <t>シキュウガク</t>
    </rPh>
    <phoneticPr fontId="48"/>
  </si>
  <si>
    <t>※３　単独支援給付金支給事業を活用した病床の場合に記載</t>
    <rPh sb="3" eb="5">
      <t>タンドク</t>
    </rPh>
    <rPh sb="5" eb="7">
      <t>シエン</t>
    </rPh>
    <rPh sb="7" eb="10">
      <t>キュウフキン</t>
    </rPh>
    <rPh sb="10" eb="12">
      <t>シキュウ</t>
    </rPh>
    <rPh sb="12" eb="14">
      <t>ジギョウ</t>
    </rPh>
    <rPh sb="15" eb="17">
      <t>カツヨウ</t>
    </rPh>
    <rPh sb="19" eb="21">
      <t>ビョウショウ</t>
    </rPh>
    <rPh sb="22" eb="24">
      <t>バアイ</t>
    </rPh>
    <rPh sb="25" eb="27">
      <t>キサイ</t>
    </rPh>
    <phoneticPr fontId="48"/>
  </si>
  <si>
    <t>交付対象国庫補助</t>
    <rPh sb="0" eb="2">
      <t>コウフ</t>
    </rPh>
    <rPh sb="2" eb="4">
      <t>タイショウ</t>
    </rPh>
    <rPh sb="4" eb="6">
      <t>コッコ</t>
    </rPh>
    <rPh sb="6" eb="8">
      <t>ホジョ</t>
    </rPh>
    <phoneticPr fontId="48"/>
  </si>
  <si>
    <t>事業名</t>
    <rPh sb="0" eb="2">
      <t>ジギョウ</t>
    </rPh>
    <rPh sb="2" eb="3">
      <t>メイ</t>
    </rPh>
    <phoneticPr fontId="48"/>
  </si>
  <si>
    <t>構造</t>
    <rPh sb="0" eb="2">
      <t>コウゾウ</t>
    </rPh>
    <phoneticPr fontId="48"/>
  </si>
  <si>
    <t>物価高騰を反映
した単価（Ａ）</t>
    <rPh sb="0" eb="2">
      <t>ブッカ</t>
    </rPh>
    <rPh sb="2" eb="4">
      <t>コウトウ</t>
    </rPh>
    <rPh sb="5" eb="7">
      <t>ハンエイ</t>
    </rPh>
    <rPh sb="10" eb="12">
      <t>タンカ</t>
    </rPh>
    <phoneticPr fontId="48"/>
  </si>
  <si>
    <t>実契約工事単価（Ｂ）
（直接入力）</t>
    <rPh sb="0" eb="1">
      <t>ジツ</t>
    </rPh>
    <rPh sb="1" eb="3">
      <t>ケイヤク</t>
    </rPh>
    <rPh sb="3" eb="5">
      <t>コウジ</t>
    </rPh>
    <rPh sb="5" eb="7">
      <t>タンカ</t>
    </rPh>
    <rPh sb="12" eb="14">
      <t>チョクセツ</t>
    </rPh>
    <rPh sb="14" eb="16">
      <t>ニュウリョク</t>
    </rPh>
    <phoneticPr fontId="48"/>
  </si>
  <si>
    <t>選定単価（Ｃ）
（Ａ）と（Ｂ）
を比較して小さい方</t>
    <rPh sb="0" eb="2">
      <t>センテイ</t>
    </rPh>
    <rPh sb="2" eb="4">
      <t>タンカ</t>
    </rPh>
    <rPh sb="18" eb="20">
      <t>ヒカク</t>
    </rPh>
    <rPh sb="22" eb="23">
      <t>チイ</t>
    </rPh>
    <rPh sb="25" eb="26">
      <t>ホウ</t>
    </rPh>
    <phoneticPr fontId="45"/>
  </si>
  <si>
    <t>現行の交付要綱上の
国庫補助単価（D）</t>
    <rPh sb="0" eb="2">
      <t>ゲンコウ</t>
    </rPh>
    <rPh sb="3" eb="5">
      <t>コウフ</t>
    </rPh>
    <rPh sb="5" eb="8">
      <t>ヨウコウジョウ</t>
    </rPh>
    <rPh sb="10" eb="12">
      <t>コッコ</t>
    </rPh>
    <rPh sb="12" eb="14">
      <t>ホジョ</t>
    </rPh>
    <rPh sb="14" eb="16">
      <t>タンカ</t>
    </rPh>
    <phoneticPr fontId="48"/>
  </si>
  <si>
    <t>実契約工事
整備面積㎡数（E)
（直接入力）</t>
    <rPh sb="0" eb="1">
      <t>ジツ</t>
    </rPh>
    <rPh sb="1" eb="3">
      <t>ケイヤク</t>
    </rPh>
    <rPh sb="3" eb="5">
      <t>コウジ</t>
    </rPh>
    <rPh sb="6" eb="8">
      <t>セイビ</t>
    </rPh>
    <rPh sb="8" eb="10">
      <t>メンセキ</t>
    </rPh>
    <rPh sb="11" eb="12">
      <t>スウ</t>
    </rPh>
    <rPh sb="17" eb="19">
      <t>チョクセツ</t>
    </rPh>
    <rPh sb="19" eb="21">
      <t>ニュウリョク</t>
    </rPh>
    <phoneticPr fontId="45"/>
  </si>
  <si>
    <t>現行の交付要綱上
の国庫補助
基準面積㎡数（F)</t>
    <rPh sb="0" eb="2">
      <t>ゲンコウ</t>
    </rPh>
    <rPh sb="3" eb="5">
      <t>コウフ</t>
    </rPh>
    <rPh sb="5" eb="7">
      <t>ヨウコウ</t>
    </rPh>
    <rPh sb="7" eb="8">
      <t>ジョウ</t>
    </rPh>
    <rPh sb="10" eb="12">
      <t>コッコ</t>
    </rPh>
    <rPh sb="12" eb="14">
      <t>ホジョ</t>
    </rPh>
    <rPh sb="15" eb="17">
      <t>キジュン</t>
    </rPh>
    <rPh sb="17" eb="19">
      <t>メンセキ</t>
    </rPh>
    <rPh sb="20" eb="21">
      <t>スウ</t>
    </rPh>
    <phoneticPr fontId="45"/>
  </si>
  <si>
    <t>選定整備面積（G）
（E）と（F）
を比較して小さい方</t>
    <rPh sb="0" eb="2">
      <t>センテイ</t>
    </rPh>
    <rPh sb="2" eb="4">
      <t>セイビ</t>
    </rPh>
    <rPh sb="4" eb="6">
      <t>メンセキ</t>
    </rPh>
    <rPh sb="20" eb="22">
      <t>ヒカク</t>
    </rPh>
    <rPh sb="24" eb="25">
      <t>チイ</t>
    </rPh>
    <rPh sb="27" eb="28">
      <t>ホウ</t>
    </rPh>
    <phoneticPr fontId="45"/>
  </si>
  <si>
    <t>事業ごとの国庫補助率（H）</t>
    <rPh sb="0" eb="2">
      <t>ジギョウ</t>
    </rPh>
    <rPh sb="5" eb="7">
      <t>コッコ</t>
    </rPh>
    <rPh sb="7" eb="10">
      <t>ホジョリツ</t>
    </rPh>
    <phoneticPr fontId="48"/>
  </si>
  <si>
    <t>施設整備に係る
本体工事の契約日</t>
    <rPh sb="0" eb="2">
      <t>シセツ</t>
    </rPh>
    <rPh sb="2" eb="4">
      <t>セイビ</t>
    </rPh>
    <rPh sb="5" eb="6">
      <t>カカ</t>
    </rPh>
    <rPh sb="8" eb="10">
      <t>ホンタイ</t>
    </rPh>
    <rPh sb="10" eb="12">
      <t>コウジ</t>
    </rPh>
    <rPh sb="13" eb="16">
      <t>ケイヤクビ</t>
    </rPh>
    <phoneticPr fontId="48"/>
  </si>
  <si>
    <t>●●病院</t>
    <rPh sb="2" eb="4">
      <t>ビョウイン</t>
    </rPh>
    <phoneticPr fontId="45"/>
  </si>
  <si>
    <t>例1</t>
    <rPh sb="0" eb="1">
      <t>レイ</t>
    </rPh>
    <phoneticPr fontId="45"/>
  </si>
  <si>
    <t>医療提供体制施設整備交付金</t>
    <rPh sb="0" eb="2">
      <t>イリョウ</t>
    </rPh>
    <rPh sb="2" eb="4">
      <t>テイキョウ</t>
    </rPh>
    <rPh sb="4" eb="6">
      <t>タイセイ</t>
    </rPh>
    <rPh sb="6" eb="8">
      <t>シセツ</t>
    </rPh>
    <rPh sb="8" eb="10">
      <t>セイビ</t>
    </rPh>
    <rPh sb="10" eb="13">
      <t>コウフキン</t>
    </rPh>
    <phoneticPr fontId="14"/>
  </si>
  <si>
    <t>５　救命救急センター施設整備事業</t>
  </si>
  <si>
    <t>鉄筋コンクリート造</t>
    <rPh sb="0" eb="2">
      <t>テッキン</t>
    </rPh>
    <rPh sb="8" eb="9">
      <t>ヅク</t>
    </rPh>
    <phoneticPr fontId="13"/>
  </si>
  <si>
    <t>有</t>
    <rPh sb="0" eb="1">
      <t>ア</t>
    </rPh>
    <phoneticPr fontId="13"/>
  </si>
  <si>
    <t>▲▲医療センター</t>
    <rPh sb="2" eb="4">
      <t>イリョウ</t>
    </rPh>
    <phoneticPr fontId="45"/>
  </si>
  <si>
    <t>地域医療介護総合確保基金</t>
  </si>
  <si>
    <t>事業区分Ⅰの１標準事業例５</t>
    <rPh sb="0" eb="4">
      <t>ジギョウクブン</t>
    </rPh>
    <rPh sb="7" eb="9">
      <t>ヒョウジュン</t>
    </rPh>
    <rPh sb="9" eb="11">
      <t>ジギョウ</t>
    </rPh>
    <rPh sb="11" eb="12">
      <t>レイ</t>
    </rPh>
    <phoneticPr fontId="13"/>
  </si>
  <si>
    <t>←都道府県名を選択</t>
  </si>
  <si>
    <t>厚生病院</t>
    <rPh sb="0" eb="2">
      <t>コウセイ</t>
    </rPh>
    <rPh sb="2" eb="4">
      <t>ビョウイン</t>
    </rPh>
    <phoneticPr fontId="48"/>
  </si>
  <si>
    <t>　</t>
  </si>
  <si>
    <t>記入例</t>
    <rPh sb="0" eb="2">
      <t>キニュウ</t>
    </rPh>
    <rPh sb="2" eb="3">
      <t>レイ</t>
    </rPh>
    <phoneticPr fontId="48"/>
  </si>
  <si>
    <t>施設名称</t>
    <rPh sb="0" eb="1">
      <t>シ</t>
    </rPh>
    <rPh sb="1" eb="2">
      <t>セツ</t>
    </rPh>
    <rPh sb="2" eb="4">
      <t>メイショウ</t>
    </rPh>
    <phoneticPr fontId="13"/>
  </si>
  <si>
    <t>補助方法</t>
    <rPh sb="0" eb="2">
      <t>ホジョ</t>
    </rPh>
    <rPh sb="2" eb="4">
      <t>ホウホウ</t>
    </rPh>
    <phoneticPr fontId="13"/>
  </si>
  <si>
    <t>総事業費</t>
    <rPh sb="0" eb="1">
      <t>ソウ</t>
    </rPh>
    <rPh sb="1" eb="4">
      <t>ジギョウヒ</t>
    </rPh>
    <phoneticPr fontId="13"/>
  </si>
  <si>
    <t>差引事業費</t>
    <rPh sb="0" eb="2">
      <t>サシヒキ</t>
    </rPh>
    <rPh sb="2" eb="5">
      <t>ジギョウヒ</t>
    </rPh>
    <phoneticPr fontId="13"/>
  </si>
  <si>
    <t>対象経費の
支出予定額</t>
    <rPh sb="0" eb="2">
      <t>タイショウ</t>
    </rPh>
    <rPh sb="2" eb="4">
      <t>ケイヒ</t>
    </rPh>
    <rPh sb="6" eb="8">
      <t>シシュツ</t>
    </rPh>
    <rPh sb="8" eb="11">
      <t>ヨテイガク</t>
    </rPh>
    <phoneticPr fontId="13"/>
  </si>
  <si>
    <t>基準額</t>
    <rPh sb="0" eb="3">
      <t>キジュンガク</t>
    </rPh>
    <phoneticPr fontId="13"/>
  </si>
  <si>
    <t>選定額</t>
    <rPh sb="0" eb="2">
      <t>センテイ</t>
    </rPh>
    <rPh sb="2" eb="3">
      <t>ガク</t>
    </rPh>
    <phoneticPr fontId="13"/>
  </si>
  <si>
    <t>国庫補助
基本額</t>
    <phoneticPr fontId="48"/>
  </si>
  <si>
    <t>A</t>
  </si>
  <si>
    <t>B</t>
  </si>
  <si>
    <t>C=A-B</t>
    <phoneticPr fontId="45"/>
  </si>
  <si>
    <t>D</t>
  </si>
  <si>
    <t>E</t>
  </si>
  <si>
    <t>I</t>
  </si>
  <si>
    <t>選択</t>
    <rPh sb="0" eb="2">
      <t>センタク</t>
    </rPh>
    <phoneticPr fontId="48"/>
  </si>
  <si>
    <t>円</t>
    <rPh sb="0" eb="1">
      <t>エン</t>
    </rPh>
    <phoneticPr fontId="48"/>
  </si>
  <si>
    <t>○○県立病院</t>
    <rPh sb="2" eb="4">
      <t>ケンリツ</t>
    </rPh>
    <rPh sb="4" eb="6">
      <t>ビョウイン</t>
    </rPh>
    <phoneticPr fontId="48"/>
  </si>
  <si>
    <t xml:space="preserve">　A　総事業費とは、本事業を行うために必要な産科部門に係るすべての経費。
　B　寄付金とは、寄付者がその使途を、本事業に指定する寄付金をいい、使途を指定しない一般寄付金及び総事業のうち、補助対象外の事業に対する寄付金は、ここにいう寄付金とはみなさない。
　　その他の収入とは、評価額、徴収法定額等をも含めることとし、収入の種類及び範囲は次のとおりとする。
　　①法令（地方公共団体の条例及び規則を含む。）に基づく徴収金、返還金等の収入
　　②契約違反による違約徴収金の収入
　　③既存建物等の全部又は一部が被災したことに伴う火災保険、地震保険による保険金収入等から交付要綱等により算出される自己負担相当を控除した額
　　④その他当該補助事業等に関する収入
　D　対象経費とは、必要な次に掲げる経費
　　　職員基本給、職員諸手当、諸謝金、社会保険料
</t>
    <rPh sb="10" eb="11">
      <t>ホン</t>
    </rPh>
    <rPh sb="56" eb="57">
      <t>ホン</t>
    </rPh>
    <rPh sb="331" eb="333">
      <t>タイショウ</t>
    </rPh>
    <rPh sb="333" eb="335">
      <t>ケイヒ</t>
    </rPh>
    <rPh sb="338" eb="340">
      <t>ヒツヨウ</t>
    </rPh>
    <rPh sb="341" eb="342">
      <t>ツギ</t>
    </rPh>
    <rPh sb="343" eb="344">
      <t>カカ</t>
    </rPh>
    <rPh sb="346" eb="348">
      <t>ケイヒ</t>
    </rPh>
    <rPh sb="352" eb="354">
      <t>ショクイン</t>
    </rPh>
    <rPh sb="354" eb="357">
      <t>キホンキュウ</t>
    </rPh>
    <rPh sb="358" eb="360">
      <t>ショクイン</t>
    </rPh>
    <rPh sb="360" eb="363">
      <t>ショテアテ</t>
    </rPh>
    <rPh sb="364" eb="365">
      <t>ショ</t>
    </rPh>
    <rPh sb="365" eb="367">
      <t>シャキン</t>
    </rPh>
    <rPh sb="368" eb="370">
      <t>シャカイ</t>
    </rPh>
    <rPh sb="370" eb="373">
      <t>ホケンリョウ</t>
    </rPh>
    <phoneticPr fontId="48"/>
  </si>
  <si>
    <t>令和　　年　　月　　日</t>
  </si>
  <si>
    <t>都道府県知事　殿</t>
    <phoneticPr fontId="45"/>
  </si>
  <si>
    <t>　　　　　　　　　　　　　　　　　　　名　　　称</t>
  </si>
  <si>
    <t>　　　　　　　　　　　　　　　　　　　代表者氏名</t>
  </si>
  <si>
    <t>　　　　　令和　年度地域連携周産期支援事業（分娩取扱施設）に</t>
  </si>
  <si>
    <t>　　　　　かかる事業計画書</t>
  </si>
  <si>
    <t>　標記について、次のとおり事業計画書を添えて申請する。</t>
  </si>
  <si>
    <t>記</t>
  </si>
  <si>
    <t>　　 〇　事業計画書　</t>
  </si>
  <si>
    <t>以上</t>
  </si>
  <si>
    <t>別紙</t>
  </si>
  <si>
    <t/>
  </si>
  <si>
    <t>令和　年度地域連携周産期支援事業（分娩取扱施設）にかかる事業計画書</t>
  </si>
  <si>
    <t>　１　今後の分娩取扱の予定（あてはまるもの一つにレ点を入れてかっこ内に該当事項を記載してください。）</t>
  </si>
  <si>
    <t>□ 継続予定</t>
  </si>
  <si>
    <t>□ その他　（</t>
  </si>
  <si>
    <t>　２　今後の分娩取扱に関する他施設との連携の状況（あてはまるもの全てにレ点を入れてかっこ内に
   該当事項 を記載してください。）</t>
    <phoneticPr fontId="45"/>
  </si>
  <si>
    <t>□ 他施設との連携あり</t>
  </si>
  <si>
    <t>（例）</t>
  </si>
  <si>
    <t>* 他施設との連携を行いながら分娩取扱を継続する。</t>
  </si>
  <si>
    <t>* 分娩取扱の減少が想定される場合の妊産婦の受入れ先等について</t>
  </si>
  <si>
    <t>　他施設と協議・連携している。</t>
  </si>
  <si>
    <t>　　等</t>
  </si>
  <si>
    <t>□ 都道府県との連携あり</t>
  </si>
  <si>
    <t>* 都道府県との連携を行いながら分娩取扱を継続する。</t>
  </si>
  <si>
    <t>　都道府県と協議・連携している。</t>
  </si>
  <si>
    <t>* 都道府県の医療計画上に位置づけられている。</t>
  </si>
  <si>
    <t>□ その他</t>
  </si>
  <si>
    <t>（</t>
  </si>
  <si>
    <t>円</t>
    <rPh sb="0" eb="1">
      <t>エン</t>
    </rPh>
    <phoneticPr fontId="45"/>
  </si>
  <si>
    <t>事業区分</t>
    <rPh sb="0" eb="2">
      <t>ジギョウ</t>
    </rPh>
    <rPh sb="2" eb="4">
      <t>クブン</t>
    </rPh>
    <phoneticPr fontId="14"/>
  </si>
  <si>
    <t>所要額計算</t>
    <rPh sb="0" eb="3">
      <t>ショヨウガク</t>
    </rPh>
    <rPh sb="3" eb="5">
      <t>ケイサン</t>
    </rPh>
    <phoneticPr fontId="14"/>
  </si>
  <si>
    <t>国庫補助ラインナップ</t>
    <rPh sb="0" eb="2">
      <t>コッコ</t>
    </rPh>
    <rPh sb="2" eb="4">
      <t>ホジョ</t>
    </rPh>
    <phoneticPr fontId="14"/>
  </si>
  <si>
    <t>構造</t>
    <rPh sb="0" eb="2">
      <t>コウゾウ</t>
    </rPh>
    <phoneticPr fontId="13"/>
  </si>
  <si>
    <t>地域医療介護総合確保基金</t>
    <rPh sb="0" eb="2">
      <t>チイキ</t>
    </rPh>
    <rPh sb="2" eb="4">
      <t>イリョウ</t>
    </rPh>
    <rPh sb="4" eb="6">
      <t>カイゴ</t>
    </rPh>
    <rPh sb="6" eb="8">
      <t>ソウゴウ</t>
    </rPh>
    <rPh sb="8" eb="10">
      <t>カクホ</t>
    </rPh>
    <rPh sb="10" eb="12">
      <t>キキン</t>
    </rPh>
    <phoneticPr fontId="14"/>
  </si>
  <si>
    <t>地域医療介護総合確保基金</t>
    <phoneticPr fontId="14"/>
  </si>
  <si>
    <t>医療施設等施設整備費補助金</t>
    <rPh sb="0" eb="4">
      <t>イリョウシセツ</t>
    </rPh>
    <rPh sb="4" eb="5">
      <t>トウ</t>
    </rPh>
    <rPh sb="5" eb="7">
      <t>シセツ</t>
    </rPh>
    <rPh sb="7" eb="9">
      <t>セイビ</t>
    </rPh>
    <rPh sb="9" eb="10">
      <t>ヒ</t>
    </rPh>
    <rPh sb="10" eb="13">
      <t>ホジョキン</t>
    </rPh>
    <phoneticPr fontId="13"/>
  </si>
  <si>
    <t>-</t>
    <phoneticPr fontId="13"/>
  </si>
  <si>
    <t>(1) へき地診療所施設整備事業</t>
    <phoneticPr fontId="14"/>
  </si>
  <si>
    <t>生産性向上・職場環境整備等支援事業</t>
    <phoneticPr fontId="14"/>
  </si>
  <si>
    <t>１　休日夜間急患センター施設整備事業</t>
    <phoneticPr fontId="13"/>
  </si>
  <si>
    <t>１　へき地診療所施設整備事業</t>
    <phoneticPr fontId="13"/>
  </si>
  <si>
    <t>(2) 過疎地域等特定診療所施設整備事業</t>
    <phoneticPr fontId="14"/>
  </si>
  <si>
    <t>病床数適正化支援事業</t>
    <rPh sb="2" eb="3">
      <t>カズ</t>
    </rPh>
    <rPh sb="3" eb="6">
      <t>テキセイカ</t>
    </rPh>
    <phoneticPr fontId="14"/>
  </si>
  <si>
    <t>２　病院群輪番制病院及び共同利用型病院施設整備事業</t>
  </si>
  <si>
    <t>２　過疎地域等特定診療所施設整備事業</t>
    <phoneticPr fontId="13"/>
  </si>
  <si>
    <t>ブロック造</t>
    <rPh sb="4" eb="5">
      <t>ヅク</t>
    </rPh>
    <phoneticPr fontId="15"/>
  </si>
  <si>
    <t>(3) へき地保健指導所施設整備事業</t>
    <phoneticPr fontId="14"/>
  </si>
  <si>
    <t>施設整備促進支援事業</t>
    <phoneticPr fontId="14"/>
  </si>
  <si>
    <t>３　へき地保健指導所施設整備事業</t>
    <phoneticPr fontId="13"/>
  </si>
  <si>
    <t>木造</t>
    <rPh sb="0" eb="2">
      <t>モクゾウ</t>
    </rPh>
    <phoneticPr fontId="15"/>
  </si>
  <si>
    <t>(4) 研修医のための研修施設整備事業</t>
    <phoneticPr fontId="14"/>
  </si>
  <si>
    <t>分娩取扱施設支援事業</t>
    <phoneticPr fontId="14"/>
  </si>
  <si>
    <t>６　小児救急医療拠点病院施設整備事業</t>
  </si>
  <si>
    <t>４　研修医のための研修施設整備事業</t>
    <phoneticPr fontId="13"/>
  </si>
  <si>
    <t>(5) 臨床研修病院施設整備事業</t>
    <phoneticPr fontId="14"/>
  </si>
  <si>
    <t>小児医療施設支援事業</t>
    <phoneticPr fontId="14"/>
  </si>
  <si>
    <t>７　小児初期救急センター施設整備事業</t>
  </si>
  <si>
    <t>５　臨床研修病院施設整備事業</t>
    <phoneticPr fontId="13"/>
  </si>
  <si>
    <t>(6) へき地医療拠点病院施設整備事業</t>
    <phoneticPr fontId="14"/>
  </si>
  <si>
    <t>地域連携周産期支援事業（分娩取扱施設）</t>
    <phoneticPr fontId="14"/>
  </si>
  <si>
    <t>８　小児集中治療室施設整備事業</t>
  </si>
  <si>
    <t>６　へき地医療拠点病院施設整備事業</t>
    <phoneticPr fontId="13"/>
  </si>
  <si>
    <t>(7) 医師臨床研修病院研修医環境整備事業</t>
    <phoneticPr fontId="14"/>
  </si>
  <si>
    <t>医療施設等経営強化緊急支援執行事業</t>
    <phoneticPr fontId="14"/>
  </si>
  <si>
    <t>９　小児医療施設施設整備事業</t>
  </si>
  <si>
    <t>７　医師臨床研修病院研修医環境整備事業</t>
    <phoneticPr fontId="13"/>
  </si>
  <si>
    <t>(8) 離島等患者宿泊施設施設整備事業</t>
    <phoneticPr fontId="14"/>
  </si>
  <si>
    <t>10　周産期医療施設施設整備事業</t>
  </si>
  <si>
    <t>８　離島等患者宿泊施設施設整備事業</t>
    <phoneticPr fontId="13"/>
  </si>
  <si>
    <t>(9) 産科医療機関施設整備事業</t>
    <phoneticPr fontId="14"/>
  </si>
  <si>
    <t>11　地域療育支援施設施設整備事業</t>
  </si>
  <si>
    <t>９　産科医療機関施設整備事業</t>
    <phoneticPr fontId="13"/>
  </si>
  <si>
    <t>(10) 分娩取扱施設施設整備事業</t>
    <phoneticPr fontId="14"/>
  </si>
  <si>
    <t>12　共同利用施設施設整備事業</t>
  </si>
  <si>
    <t>10　分娩取扱施設施設整備事業</t>
    <phoneticPr fontId="13"/>
  </si>
  <si>
    <t>(11) 死亡時画像診断システム施設整備事業</t>
    <phoneticPr fontId="14"/>
  </si>
  <si>
    <t>13（１）　医療施設近代化施設整備事業（精神病棟改修等整備事業）</t>
    <rPh sb="20" eb="22">
      <t>セイシン</t>
    </rPh>
    <rPh sb="22" eb="24">
      <t>ビョウトウ</t>
    </rPh>
    <rPh sb="24" eb="26">
      <t>カイシュウ</t>
    </rPh>
    <rPh sb="26" eb="27">
      <t>トウ</t>
    </rPh>
    <rPh sb="27" eb="31">
      <t>セイビジギョウ</t>
    </rPh>
    <phoneticPr fontId="13"/>
  </si>
  <si>
    <t>(12) 有床診療所等スプリンクラー等施設整備事業</t>
    <phoneticPr fontId="14"/>
  </si>
  <si>
    <t>13（２）　医療施設近代化施設整備事業（結核病棟改修等整備事業）</t>
    <phoneticPr fontId="13"/>
  </si>
  <si>
    <t>14　院内感染対策施設整備事業</t>
    <phoneticPr fontId="13"/>
  </si>
  <si>
    <t>(13) 南海トラフ地震に係る津波避難対策緊急事業</t>
    <phoneticPr fontId="14"/>
  </si>
  <si>
    <t>13（３）　医療施設近代化施設整備事業（診療所）</t>
    <rPh sb="20" eb="23">
      <t>シンリョウジョ</t>
    </rPh>
    <phoneticPr fontId="7"/>
  </si>
  <si>
    <t>(14)院内感染対策施設整備事業</t>
    <phoneticPr fontId="14"/>
  </si>
  <si>
    <t>13（４）　医療施設近代化施設整備事業（療養病床療養環境改善事業）</t>
    <phoneticPr fontId="13"/>
  </si>
  <si>
    <t>13（５）　医療施設近代化施設整備事業（介護老人保健施設等整備事業）</t>
    <rPh sb="28" eb="29">
      <t>トウ</t>
    </rPh>
    <rPh sb="29" eb="33">
      <t>セイビジギョウ</t>
    </rPh>
    <phoneticPr fontId="13"/>
  </si>
  <si>
    <t>14　基幹災害拠点病院施設整備事業</t>
  </si>
  <si>
    <t>事業区分（様式２，４，５用）</t>
    <rPh sb="0" eb="2">
      <t>ジギョウ</t>
    </rPh>
    <rPh sb="2" eb="4">
      <t>クブン</t>
    </rPh>
    <rPh sb="5" eb="7">
      <t>ヨウシキ</t>
    </rPh>
    <rPh sb="12" eb="13">
      <t>ヨウ</t>
    </rPh>
    <phoneticPr fontId="14"/>
  </si>
  <si>
    <t>15　地域災害拠点病院施設整備事業</t>
    <phoneticPr fontId="45"/>
  </si>
  <si>
    <t>16　災害拠点精神科病院施設整備事業</t>
    <phoneticPr fontId="45"/>
  </si>
  <si>
    <t>へき地診療所施設整備事業</t>
    <phoneticPr fontId="14"/>
  </si>
  <si>
    <t>過疎地域等特定診療所施設整備事業</t>
    <phoneticPr fontId="14"/>
  </si>
  <si>
    <t>へき地保健指導所施設整備事業</t>
    <phoneticPr fontId="14"/>
  </si>
  <si>
    <t>研修医のための研修施設整備事業</t>
    <phoneticPr fontId="14"/>
  </si>
  <si>
    <t>20　治験施設施設整備事業</t>
  </si>
  <si>
    <t>臨床研修病院施設整備事業</t>
    <phoneticPr fontId="14"/>
  </si>
  <si>
    <t>21　特定地域病院施設整備事業</t>
  </si>
  <si>
    <t>へき地医療拠点病院施設整備事業</t>
    <phoneticPr fontId="14"/>
  </si>
  <si>
    <t>22　医療施設土砂災害防止施設整備事業</t>
    <rPh sb="3" eb="5">
      <t>イリョウ</t>
    </rPh>
    <rPh sb="5" eb="7">
      <t>シセツ</t>
    </rPh>
    <rPh sb="7" eb="9">
      <t>ドシャ</t>
    </rPh>
    <rPh sb="9" eb="11">
      <t>サイガイ</t>
    </rPh>
    <rPh sb="11" eb="13">
      <t>ボウシ</t>
    </rPh>
    <rPh sb="13" eb="15">
      <t>シセツ</t>
    </rPh>
    <rPh sb="15" eb="17">
      <t>セイビ</t>
    </rPh>
    <rPh sb="17" eb="19">
      <t>ジギョウ</t>
    </rPh>
    <phoneticPr fontId="7"/>
  </si>
  <si>
    <t>医師臨床研修病院研修医環境整備事業</t>
    <phoneticPr fontId="14"/>
  </si>
  <si>
    <t>23　医療施設耐震整備事業</t>
  </si>
  <si>
    <t>離島等患者宿泊施設施設整備事業</t>
    <phoneticPr fontId="14"/>
  </si>
  <si>
    <t>26　医療機器管理室施設整備事業</t>
  </si>
  <si>
    <t>産科医療機関施設整備事業</t>
    <phoneticPr fontId="14"/>
  </si>
  <si>
    <t>28　看護師の特定行為に係る指定研修機関等施設整備事業</t>
  </si>
  <si>
    <t>分娩取扱施設施設整備事業</t>
    <phoneticPr fontId="14"/>
  </si>
  <si>
    <t>29　地域拠点病院・地域拠点歯科診療所施設整備事業</t>
  </si>
  <si>
    <t>死亡時画像診断システム施設整備事業</t>
    <phoneticPr fontId="14"/>
  </si>
  <si>
    <t>有床診療所等スプリンクラー等施設整備事業</t>
    <phoneticPr fontId="14"/>
  </si>
  <si>
    <t>南海トラフ地震に係る津波避難対策緊急事業</t>
    <phoneticPr fontId="14"/>
  </si>
  <si>
    <t>院内感染対策施設整備事業</t>
    <phoneticPr fontId="14"/>
  </si>
  <si>
    <t>令和○年○月○日</t>
    <rPh sb="0" eb="2">
      <t>レイワ</t>
    </rPh>
    <rPh sb="3" eb="4">
      <t>ネン</t>
    </rPh>
    <rPh sb="5" eb="6">
      <t>ガツ</t>
    </rPh>
    <rPh sb="7" eb="8">
      <t>ニチ</t>
    </rPh>
    <phoneticPr fontId="45"/>
  </si>
  <si>
    <t>○○県知事殿</t>
    <rPh sb="2" eb="3">
      <t>ケン</t>
    </rPh>
    <rPh sb="3" eb="5">
      <t>チジ</t>
    </rPh>
    <rPh sb="5" eb="6">
      <t>ドノ</t>
    </rPh>
    <phoneticPr fontId="45"/>
  </si>
  <si>
    <t>委任者</t>
    <rPh sb="0" eb="3">
      <t>イニンシャ</t>
    </rPh>
    <phoneticPr fontId="45"/>
  </si>
  <si>
    <t>住所</t>
    <rPh sb="0" eb="2">
      <t>ジュウショ</t>
    </rPh>
    <phoneticPr fontId="45"/>
  </si>
  <si>
    <t>役職・氏名</t>
    <rPh sb="0" eb="2">
      <t>ヤクショク</t>
    </rPh>
    <rPh sb="3" eb="5">
      <t>シメイ</t>
    </rPh>
    <phoneticPr fontId="45"/>
  </si>
  <si>
    <t>　私は下記の者を代理人と定め、令和７年度（令和６年度からの繰越分）医療施設等経営強化緊急支援事業費補助金についての受領、返納及び精算に関する一切の権限を委任します。</t>
    <rPh sb="1" eb="2">
      <t>ワタシ</t>
    </rPh>
    <rPh sb="3" eb="5">
      <t>カキ</t>
    </rPh>
    <rPh sb="6" eb="7">
      <t>モノ</t>
    </rPh>
    <rPh sb="8" eb="11">
      <t>ダイリニン</t>
    </rPh>
    <rPh sb="12" eb="13">
      <t>サダ</t>
    </rPh>
    <rPh sb="46" eb="49">
      <t>ジギョウヒ</t>
    </rPh>
    <rPh sb="49" eb="52">
      <t>ホジョキン</t>
    </rPh>
    <rPh sb="57" eb="59">
      <t>ジュリョウ</t>
    </rPh>
    <rPh sb="60" eb="62">
      <t>ヘンノウ</t>
    </rPh>
    <rPh sb="62" eb="63">
      <t>オヨ</t>
    </rPh>
    <rPh sb="64" eb="66">
      <t>セイサン</t>
    </rPh>
    <rPh sb="67" eb="68">
      <t>カン</t>
    </rPh>
    <rPh sb="70" eb="72">
      <t>イッサイ</t>
    </rPh>
    <rPh sb="73" eb="75">
      <t>ケンゲン</t>
    </rPh>
    <rPh sb="76" eb="78">
      <t>イニン</t>
    </rPh>
    <phoneticPr fontId="45"/>
  </si>
  <si>
    <t>委任期間</t>
    <rPh sb="0" eb="2">
      <t>イニン</t>
    </rPh>
    <rPh sb="2" eb="4">
      <t>キカン</t>
    </rPh>
    <phoneticPr fontId="45"/>
  </si>
  <si>
    <t>から</t>
    <phoneticPr fontId="45"/>
  </si>
  <si>
    <t>まで。</t>
    <phoneticPr fontId="45"/>
  </si>
  <si>
    <t>受任者</t>
    <rPh sb="0" eb="3">
      <t>ジュニンシャ</t>
    </rPh>
    <phoneticPr fontId="45"/>
  </si>
  <si>
    <t>病院等名</t>
    <rPh sb="0" eb="2">
      <t>ビョウイン</t>
    </rPh>
    <rPh sb="2" eb="3">
      <t>トウ</t>
    </rPh>
    <rPh sb="3" eb="4">
      <t>メイ</t>
    </rPh>
    <phoneticPr fontId="45"/>
  </si>
  <si>
    <t>　ただし、その年度に属する出納整理期間を含む。</t>
    <rPh sb="7" eb="9">
      <t>ネンド</t>
    </rPh>
    <rPh sb="10" eb="11">
      <t>ゾク</t>
    </rPh>
    <rPh sb="13" eb="15">
      <t>スイトウ</t>
    </rPh>
    <rPh sb="15" eb="17">
      <t>セイリ</t>
    </rPh>
    <rPh sb="17" eb="19">
      <t>キカン</t>
    </rPh>
    <rPh sb="20" eb="21">
      <t>フク</t>
    </rPh>
    <phoneticPr fontId="45"/>
  </si>
  <si>
    <t>医療法人　○○会</t>
    <rPh sb="0" eb="2">
      <t>イリョウ</t>
    </rPh>
    <rPh sb="2" eb="4">
      <t>ホウジン</t>
    </rPh>
    <rPh sb="7" eb="8">
      <t>カイ</t>
    </rPh>
    <phoneticPr fontId="45"/>
  </si>
  <si>
    <t>○○県○○市○○区○○</t>
    <rPh sb="2" eb="3">
      <t>ケン</t>
    </rPh>
    <rPh sb="5" eb="6">
      <t>シ</t>
    </rPh>
    <rPh sb="8" eb="9">
      <t>ク</t>
    </rPh>
    <phoneticPr fontId="45"/>
  </si>
  <si>
    <t>理事長　○○　○○</t>
    <rPh sb="0" eb="3">
      <t>リジチョウ</t>
    </rPh>
    <phoneticPr fontId="45"/>
  </si>
  <si>
    <t>○○病院</t>
    <rPh sb="2" eb="4">
      <t>ビョウイン</t>
    </rPh>
    <phoneticPr fontId="45"/>
  </si>
  <si>
    <t>病院長　○○　○○</t>
    <rPh sb="0" eb="3">
      <t>ビョウインチョウ</t>
    </rPh>
    <phoneticPr fontId="45"/>
  </si>
  <si>
    <t>委　任　状</t>
    <rPh sb="0" eb="1">
      <t>イ</t>
    </rPh>
    <rPh sb="2" eb="3">
      <t>ニン</t>
    </rPh>
    <rPh sb="4" eb="5">
      <t>ジョウ</t>
    </rPh>
    <phoneticPr fontId="45"/>
  </si>
  <si>
    <t>別紙様式１（病院・有床診療所）</t>
    <rPh sb="9" eb="11">
      <t>ユウショウ</t>
    </rPh>
    <rPh sb="11" eb="14">
      <t>シンリョウジョ</t>
    </rPh>
    <phoneticPr fontId="48"/>
  </si>
  <si>
    <t>○○○○知事　殿</t>
    <rPh sb="4" eb="6">
      <t>チジ</t>
    </rPh>
    <rPh sb="7" eb="8">
      <t>ドノ</t>
    </rPh>
    <phoneticPr fontId="48"/>
  </si>
  <si>
    <t>保険医療機関名：</t>
    <phoneticPr fontId="48"/>
  </si>
  <si>
    <t>生産性向上・職場環境整備等支援事業申請書</t>
    <rPh sb="0" eb="3">
      <t>セイサンセイ</t>
    </rPh>
    <rPh sb="3" eb="5">
      <t>コウジョウ</t>
    </rPh>
    <rPh sb="6" eb="8">
      <t>ショクバ</t>
    </rPh>
    <rPh sb="8" eb="10">
      <t>カンキョウ</t>
    </rPh>
    <rPh sb="10" eb="12">
      <t>セイビ</t>
    </rPh>
    <rPh sb="12" eb="13">
      <t>トウ</t>
    </rPh>
    <rPh sb="13" eb="15">
      <t>シエン</t>
    </rPh>
    <rPh sb="15" eb="17">
      <t>ジギョウ</t>
    </rPh>
    <rPh sb="17" eb="20">
      <t>シンセイショ</t>
    </rPh>
    <phoneticPr fontId="48"/>
  </si>
  <si>
    <t>　生産性向上・職場環境整備等支援事業について、次のとおり申請します。</t>
    <rPh sb="1" eb="4">
      <t>セイサンセイ</t>
    </rPh>
    <rPh sb="4" eb="6">
      <t>コウジョウ</t>
    </rPh>
    <rPh sb="7" eb="9">
      <t>ショクバ</t>
    </rPh>
    <rPh sb="9" eb="11">
      <t>カンキョウ</t>
    </rPh>
    <rPh sb="11" eb="13">
      <t>セイビ</t>
    </rPh>
    <rPh sb="13" eb="14">
      <t>トウ</t>
    </rPh>
    <rPh sb="14" eb="16">
      <t>シエン</t>
    </rPh>
    <rPh sb="16" eb="18">
      <t>ジギョウ</t>
    </rPh>
    <rPh sb="23" eb="24">
      <t>ツギ</t>
    </rPh>
    <rPh sb="28" eb="30">
      <t>シンセイ</t>
    </rPh>
    <phoneticPr fontId="48"/>
  </si>
  <si>
    <t>【申請額】</t>
    <rPh sb="1" eb="4">
      <t>シンセイガク</t>
    </rPh>
    <phoneticPr fontId="48"/>
  </si>
  <si>
    <t>病床数</t>
    <rPh sb="0" eb="3">
      <t>ビョウショウスウ</t>
    </rPh>
    <phoneticPr fontId="48"/>
  </si>
  <si>
    <t>給付額</t>
    <rPh sb="0" eb="3">
      <t>キュウフガク</t>
    </rPh>
    <phoneticPr fontId="48"/>
  </si>
  <si>
    <t>申請額</t>
    <rPh sb="0" eb="3">
      <t>シンセイガク</t>
    </rPh>
    <phoneticPr fontId="48"/>
  </si>
  <si>
    <t>×</t>
    <phoneticPr fontId="48"/>
  </si>
  <si>
    <t>＝</t>
    <phoneticPr fontId="48"/>
  </si>
  <si>
    <t>【対象施設であることの申出】※該当する要件にチェックを入れること</t>
    <rPh sb="1" eb="3">
      <t>タイショウ</t>
    </rPh>
    <rPh sb="3" eb="5">
      <t>シセツ</t>
    </rPh>
    <rPh sb="11" eb="13">
      <t>モウシデ</t>
    </rPh>
    <rPh sb="15" eb="17">
      <t>ガイトウ</t>
    </rPh>
    <rPh sb="19" eb="21">
      <t>ヨウケン</t>
    </rPh>
    <rPh sb="27" eb="28">
      <t>イ</t>
    </rPh>
    <phoneticPr fontId="48"/>
  </si>
  <si>
    <t>令和７年３月31日時点において、別紙に掲げる診療報酬のいずれかを届け出ている。</t>
    <rPh sb="0" eb="2">
      <t>レイワ</t>
    </rPh>
    <rPh sb="3" eb="4">
      <t>ネン</t>
    </rPh>
    <rPh sb="5" eb="6">
      <t>ガツ</t>
    </rPh>
    <rPh sb="8" eb="9">
      <t>ニチ</t>
    </rPh>
    <rPh sb="9" eb="11">
      <t>ジテン</t>
    </rPh>
    <rPh sb="16" eb="18">
      <t>ベッシ</t>
    </rPh>
    <rPh sb="19" eb="20">
      <t>カカ</t>
    </rPh>
    <rPh sb="22" eb="24">
      <t>シンリョウ</t>
    </rPh>
    <rPh sb="24" eb="26">
      <t>ホウシュウ</t>
    </rPh>
    <rPh sb="32" eb="33">
      <t>トド</t>
    </rPh>
    <rPh sb="34" eb="35">
      <t>デ</t>
    </rPh>
    <phoneticPr fontId="48"/>
  </si>
  <si>
    <t>【生産性向上・職場環境整備等の実施内容及び申請額】</t>
    <rPh sb="1" eb="4">
      <t>セイサンセイ</t>
    </rPh>
    <rPh sb="4" eb="6">
      <t>コウジョウ</t>
    </rPh>
    <rPh sb="7" eb="9">
      <t>ショクバ</t>
    </rPh>
    <rPh sb="9" eb="11">
      <t>カンキョウ</t>
    </rPh>
    <rPh sb="11" eb="13">
      <t>セイビ</t>
    </rPh>
    <rPh sb="13" eb="14">
      <t>トウ</t>
    </rPh>
    <rPh sb="15" eb="17">
      <t>ジッシ</t>
    </rPh>
    <rPh sb="17" eb="19">
      <t>ナイヨウ</t>
    </rPh>
    <rPh sb="19" eb="20">
      <t>オヨ</t>
    </rPh>
    <rPh sb="21" eb="24">
      <t>シンセイガク</t>
    </rPh>
    <phoneticPr fontId="48"/>
  </si>
  <si>
    <t>①タブレット端末、離床センサー、インカム、ＷＥＢ会議設備、床ふきロボット、監視カメラ等の業務効率化に資する設備の導入</t>
    <phoneticPr fontId="48"/>
  </si>
  <si>
    <t>設備名</t>
    <rPh sb="0" eb="2">
      <t>セツビ</t>
    </rPh>
    <rPh sb="2" eb="3">
      <t>メイ</t>
    </rPh>
    <phoneticPr fontId="48"/>
  </si>
  <si>
    <t>①に要する申請額</t>
    <rPh sb="2" eb="5">
      <t>シンセイガク</t>
    </rPh>
    <phoneticPr fontId="48"/>
  </si>
  <si>
    <t>導入設備</t>
    <rPh sb="0" eb="2">
      <t>ドウニュウ</t>
    </rPh>
    <rPh sb="2" eb="4">
      <t>セツビ</t>
    </rPh>
    <phoneticPr fontId="48"/>
  </si>
  <si>
    <t>②医師事務作業補助者、看護補助者等の職員の新たな配置によるタスクシフト／シェア</t>
    <phoneticPr fontId="48"/>
  </si>
  <si>
    <t>②に要する申請額</t>
    <rPh sb="2" eb="3">
      <t>ヨウ</t>
    </rPh>
    <rPh sb="5" eb="8">
      <t>シンセイガク</t>
    </rPh>
    <phoneticPr fontId="48"/>
  </si>
  <si>
    <t>③処遇改善を目的とした、既に雇用している職員の賃金改善</t>
    <phoneticPr fontId="48"/>
  </si>
  <si>
    <t>③に要する申請額</t>
    <rPh sb="2" eb="3">
      <t>ヨウ</t>
    </rPh>
    <rPh sb="5" eb="8">
      <t>シンセイガク</t>
    </rPh>
    <phoneticPr fontId="48"/>
  </si>
  <si>
    <t>①＋②＋③</t>
    <phoneticPr fontId="48"/>
  </si>
  <si>
    <t>数値チェック</t>
    <rPh sb="0" eb="2">
      <t>スウチ</t>
    </rPh>
    <phoneticPr fontId="48"/>
  </si>
  <si>
    <t>①＋②＋③≧申請額の場合の上限額</t>
    <rPh sb="6" eb="9">
      <t>シンセイガク</t>
    </rPh>
    <rPh sb="10" eb="12">
      <t>バアイ</t>
    </rPh>
    <rPh sb="13" eb="15">
      <t>ジョウゲン</t>
    </rPh>
    <rPh sb="15" eb="16">
      <t>ガク</t>
    </rPh>
    <phoneticPr fontId="48"/>
  </si>
  <si>
    <t>事務担当者名：</t>
    <rPh sb="0" eb="2">
      <t>ジム</t>
    </rPh>
    <rPh sb="2" eb="6">
      <t>タントウシャメイ</t>
    </rPh>
    <phoneticPr fontId="48"/>
  </si>
  <si>
    <t>電話番号：</t>
    <rPh sb="0" eb="3">
      <t>デンワバン</t>
    </rPh>
    <rPh sb="3" eb="4">
      <t>ゴウ</t>
    </rPh>
    <phoneticPr fontId="48"/>
  </si>
  <si>
    <t>（別紙）（病院・有床診療所）</t>
    <rPh sb="1" eb="3">
      <t>ベッシ</t>
    </rPh>
    <phoneticPr fontId="48"/>
  </si>
  <si>
    <t>保険医療機関名</t>
    <rPh sb="0" eb="2">
      <t>ホケン</t>
    </rPh>
    <rPh sb="2" eb="4">
      <t>イリョウ</t>
    </rPh>
    <rPh sb="4" eb="7">
      <t>キカンメイ</t>
    </rPh>
    <phoneticPr fontId="48"/>
  </si>
  <si>
    <t>チェック欄に「✔」を付すこと。（複数選択可）</t>
    <rPh sb="16" eb="18">
      <t>フクスウ</t>
    </rPh>
    <rPh sb="18" eb="21">
      <t>センタクカ</t>
    </rPh>
    <phoneticPr fontId="48"/>
  </si>
  <si>
    <t>項目</t>
    <rPh sb="0" eb="2">
      <t>コウモク</t>
    </rPh>
    <phoneticPr fontId="48"/>
  </si>
  <si>
    <t>チェック</t>
    <phoneticPr fontId="48"/>
  </si>
  <si>
    <t>O100 外来・在宅ベースアップ評価料（Ⅰ）</t>
    <phoneticPr fontId="48"/>
  </si>
  <si>
    <t>P100 歯科外来・在宅ベースアップ評価料（Ⅰ）</t>
    <phoneticPr fontId="48"/>
  </si>
  <si>
    <t>O102 入院ベースアップ評価料（医科）</t>
    <phoneticPr fontId="48"/>
  </si>
  <si>
    <t>P102 入院ベースアップ評価料（歯科）</t>
    <phoneticPr fontId="48"/>
  </si>
  <si>
    <t>訪問看護ベースアップ評価料（Ⅰ）</t>
    <phoneticPr fontId="48"/>
  </si>
  <si>
    <t>別紙様式１（無床診療所・訪問看護事業所）</t>
    <rPh sb="6" eb="8">
      <t>ムショウ</t>
    </rPh>
    <rPh sb="8" eb="11">
      <t>シンリョウジョ</t>
    </rPh>
    <rPh sb="12" eb="14">
      <t>ホウモン</t>
    </rPh>
    <rPh sb="14" eb="16">
      <t>カンゴ</t>
    </rPh>
    <rPh sb="16" eb="19">
      <t>ジギョウショ</t>
    </rPh>
    <phoneticPr fontId="48"/>
  </si>
  <si>
    <t>（別紙）（無床診療所・訪問看護事業所）</t>
    <rPh sb="1" eb="3">
      <t>ベッシ</t>
    </rPh>
    <rPh sb="5" eb="7">
      <t>ムショウ</t>
    </rPh>
    <phoneticPr fontId="48"/>
  </si>
  <si>
    <t>別紙様式２（病院・有床診療所）</t>
    <rPh sb="9" eb="11">
      <t>ユウショウ</t>
    </rPh>
    <rPh sb="11" eb="14">
      <t>シンリョウジョ</t>
    </rPh>
    <phoneticPr fontId="48"/>
  </si>
  <si>
    <t>生産性向上・職場環境整備等支援事業実績報告書</t>
    <rPh sb="0" eb="3">
      <t>セイサンセイ</t>
    </rPh>
    <rPh sb="3" eb="5">
      <t>コウジョウ</t>
    </rPh>
    <rPh sb="6" eb="8">
      <t>ショクバ</t>
    </rPh>
    <rPh sb="8" eb="10">
      <t>カンキョウ</t>
    </rPh>
    <rPh sb="10" eb="12">
      <t>セイビ</t>
    </rPh>
    <rPh sb="12" eb="13">
      <t>トウ</t>
    </rPh>
    <rPh sb="13" eb="15">
      <t>シエン</t>
    </rPh>
    <rPh sb="15" eb="17">
      <t>ジギョウ</t>
    </rPh>
    <rPh sb="17" eb="19">
      <t>ジッセキ</t>
    </rPh>
    <rPh sb="19" eb="22">
      <t>ホウコクショ</t>
    </rPh>
    <phoneticPr fontId="48"/>
  </si>
  <si>
    <t>　生産性向上・職場環境整備等支援事業について、次のとおり報告します。</t>
    <rPh sb="1" eb="4">
      <t>セイサンセイ</t>
    </rPh>
    <rPh sb="4" eb="6">
      <t>コウジョウ</t>
    </rPh>
    <rPh sb="7" eb="9">
      <t>ショクバ</t>
    </rPh>
    <rPh sb="9" eb="11">
      <t>カンキョウ</t>
    </rPh>
    <rPh sb="11" eb="13">
      <t>セイビ</t>
    </rPh>
    <rPh sb="13" eb="14">
      <t>トウ</t>
    </rPh>
    <rPh sb="14" eb="16">
      <t>シエン</t>
    </rPh>
    <rPh sb="16" eb="18">
      <t>ジギョウ</t>
    </rPh>
    <rPh sb="23" eb="24">
      <t>ツギ</t>
    </rPh>
    <rPh sb="28" eb="30">
      <t>ホウコク</t>
    </rPh>
    <phoneticPr fontId="48"/>
  </si>
  <si>
    <t>【支出額】</t>
    <rPh sb="1" eb="4">
      <t>シシュツガク</t>
    </rPh>
    <phoneticPr fontId="48"/>
  </si>
  <si>
    <t>支出額</t>
    <rPh sb="0" eb="3">
      <t>シシュツガク</t>
    </rPh>
    <phoneticPr fontId="48"/>
  </si>
  <si>
    <t>【生産性向上・職場環境整備等の実施内容及び支出額】</t>
    <rPh sb="1" eb="4">
      <t>セイサンセイ</t>
    </rPh>
    <rPh sb="4" eb="6">
      <t>コウジョウ</t>
    </rPh>
    <rPh sb="7" eb="9">
      <t>ショクバ</t>
    </rPh>
    <rPh sb="9" eb="11">
      <t>カンキョウ</t>
    </rPh>
    <rPh sb="11" eb="13">
      <t>セイビ</t>
    </rPh>
    <rPh sb="13" eb="14">
      <t>トウ</t>
    </rPh>
    <rPh sb="15" eb="17">
      <t>ジッシ</t>
    </rPh>
    <rPh sb="17" eb="19">
      <t>ナイヨウ</t>
    </rPh>
    <rPh sb="19" eb="20">
      <t>オヨ</t>
    </rPh>
    <rPh sb="21" eb="23">
      <t>シシュツ</t>
    </rPh>
    <rPh sb="23" eb="24">
      <t>ガク</t>
    </rPh>
    <phoneticPr fontId="48"/>
  </si>
  <si>
    <t>①に要する支出額</t>
    <rPh sb="2" eb="5">
      <t>シンセイガク</t>
    </rPh>
    <rPh sb="5" eb="7">
      <t>シシュツ</t>
    </rPh>
    <phoneticPr fontId="48"/>
  </si>
  <si>
    <t>②に要する支出額</t>
    <rPh sb="2" eb="3">
      <t>ヨウ</t>
    </rPh>
    <rPh sb="5" eb="8">
      <t>シシュツガク</t>
    </rPh>
    <phoneticPr fontId="48"/>
  </si>
  <si>
    <t>③に要する支出額</t>
    <rPh sb="2" eb="3">
      <t>ヨウ</t>
    </rPh>
    <rPh sb="5" eb="8">
      <t>シシュツガク</t>
    </rPh>
    <phoneticPr fontId="48"/>
  </si>
  <si>
    <t>①＋②＋③≧支出額の場合の上限額</t>
    <rPh sb="6" eb="8">
      <t>シシュツ</t>
    </rPh>
    <rPh sb="8" eb="9">
      <t>ガク</t>
    </rPh>
    <rPh sb="10" eb="12">
      <t>バアイ</t>
    </rPh>
    <rPh sb="13" eb="15">
      <t>ジョウゲン</t>
    </rPh>
    <rPh sb="15" eb="16">
      <t>ガク</t>
    </rPh>
    <phoneticPr fontId="48"/>
  </si>
  <si>
    <t>別紙様式２（無床診療所・訪問看護事業所）</t>
    <rPh sb="6" eb="8">
      <t>ムショウ</t>
    </rPh>
    <rPh sb="8" eb="11">
      <t>シンリョウジョ</t>
    </rPh>
    <rPh sb="12" eb="14">
      <t>ホウモン</t>
    </rPh>
    <rPh sb="14" eb="16">
      <t>カンゴ</t>
    </rPh>
    <rPh sb="16" eb="19">
      <t>ジギョウショ</t>
    </rPh>
    <phoneticPr fontId="48"/>
  </si>
  <si>
    <t>第１号様式</t>
    <phoneticPr fontId="45"/>
  </si>
  <si>
    <t>第１号様式_別紙１</t>
    <phoneticPr fontId="13"/>
  </si>
  <si>
    <t>第１号様式_別表３（事業計画書）</t>
    <rPh sb="10" eb="12">
      <t>ジギョウ</t>
    </rPh>
    <rPh sb="12" eb="15">
      <t>ケイカクショ</t>
    </rPh>
    <phoneticPr fontId="45"/>
  </si>
  <si>
    <t>第１号様式_別表６（事業計画書）_別紙１</t>
    <rPh sb="17" eb="19">
      <t>ベッシ</t>
    </rPh>
    <phoneticPr fontId="45"/>
  </si>
  <si>
    <t>第１号様式_別表６（事業計画書）_別紙２</t>
    <rPh sb="17" eb="19">
      <t>ベッシ</t>
    </rPh>
    <phoneticPr fontId="45"/>
  </si>
  <si>
    <t>総事業費</t>
    <rPh sb="0" eb="1">
      <t>ソウ</t>
    </rPh>
    <rPh sb="1" eb="4">
      <t>ジギョウヒ</t>
    </rPh>
    <phoneticPr fontId="45"/>
  </si>
  <si>
    <r>
      <rPr>
        <sz val="11"/>
        <color rgb="FF000000"/>
        <rFont val="游ゴシック"/>
        <family val="3"/>
        <charset val="128"/>
      </rPr>
      <t>都道府県
補助額</t>
    </r>
    <r>
      <rPr>
        <sz val="11"/>
        <color rgb="FFFF0000"/>
        <rFont val="游ゴシック"/>
        <family val="3"/>
        <charset val="128"/>
      </rPr>
      <t xml:space="preserve">
</t>
    </r>
    <r>
      <rPr>
        <sz val="8"/>
        <color theme="1"/>
        <rFont val="游ゴシック"/>
        <family val="3"/>
        <charset val="128"/>
      </rPr>
      <t>（直接補助の場合は記載不要）</t>
    </r>
    <rPh sb="18" eb="20">
      <t>キサイ</t>
    </rPh>
    <rPh sb="20" eb="22">
      <t>フヨウ</t>
    </rPh>
    <phoneticPr fontId="48"/>
  </si>
  <si>
    <t>国庫補助
所要額</t>
    <rPh sb="0" eb="2">
      <t>コッコ</t>
    </rPh>
    <rPh sb="2" eb="4">
      <t>ホジョ</t>
    </rPh>
    <rPh sb="5" eb="7">
      <t>ショヨウ</t>
    </rPh>
    <rPh sb="7" eb="8">
      <t>ガク</t>
    </rPh>
    <phoneticPr fontId="48"/>
  </si>
  <si>
    <t>F =D,Eの最少額</t>
    <rPh sb="7" eb="8">
      <t>サイ</t>
    </rPh>
    <rPh sb="8" eb="10">
      <t>ショウガク</t>
    </rPh>
    <phoneticPr fontId="48"/>
  </si>
  <si>
    <t>J= Dと I のうち最少額</t>
    <rPh sb="11" eb="12">
      <t>サイ</t>
    </rPh>
    <rPh sb="12" eb="14">
      <t>ショウガク</t>
    </rPh>
    <phoneticPr fontId="48"/>
  </si>
  <si>
    <t>J</t>
    <phoneticPr fontId="48"/>
  </si>
  <si>
    <t>寄付金
その他の収入額</t>
    <rPh sb="0" eb="3">
      <t>キフキン</t>
    </rPh>
    <rPh sb="6" eb="7">
      <t>タ</t>
    </rPh>
    <rPh sb="8" eb="11">
      <t>シュウニュウガク</t>
    </rPh>
    <phoneticPr fontId="13"/>
  </si>
  <si>
    <t>ア.都道府県が行う事業（直接補助）</t>
    <rPh sb="2" eb="6">
      <t>トドウフケン</t>
    </rPh>
    <rPh sb="7" eb="8">
      <t>オコナ</t>
    </rPh>
    <rPh sb="9" eb="11">
      <t>ジギョウ</t>
    </rPh>
    <rPh sb="12" eb="14">
      <t>チョクセツ</t>
    </rPh>
    <rPh sb="14" eb="16">
      <t>ホジョ</t>
    </rPh>
    <phoneticPr fontId="48"/>
  </si>
  <si>
    <t>イ.都道府県が補助する事業（間接補助）</t>
    <rPh sb="2" eb="4">
      <t>トドウ</t>
    </rPh>
    <rPh sb="4" eb="6">
      <t>フケン</t>
    </rPh>
    <rPh sb="7" eb="9">
      <t>ホジョ</t>
    </rPh>
    <rPh sb="11" eb="13">
      <t>ジギョウ</t>
    </rPh>
    <rPh sb="14" eb="16">
      <t>カンセツ</t>
    </rPh>
    <rPh sb="16" eb="18">
      <t>ホジョ</t>
    </rPh>
    <phoneticPr fontId="48"/>
  </si>
  <si>
    <t>第１号様式_別表9（事業計画書）</t>
    <phoneticPr fontId="45"/>
  </si>
  <si>
    <t>第２号様式_別表9（事業計画書）</t>
    <rPh sb="10" eb="12">
      <t>ジギョウ</t>
    </rPh>
    <rPh sb="12" eb="15">
      <t>ケイカクショ</t>
    </rPh>
    <phoneticPr fontId="45"/>
  </si>
  <si>
    <t>医療施設等経営強化緊急支援執行事業　経費所要額調　様式</t>
    <rPh sb="0" eb="2">
      <t>イリョウ</t>
    </rPh>
    <rPh sb="2" eb="4">
      <t>シセツ</t>
    </rPh>
    <rPh sb="4" eb="5">
      <t>トウ</t>
    </rPh>
    <rPh sb="5" eb="7">
      <t>ケイエイ</t>
    </rPh>
    <rPh sb="7" eb="9">
      <t>キョウカ</t>
    </rPh>
    <rPh sb="9" eb="11">
      <t>キンキュウ</t>
    </rPh>
    <rPh sb="11" eb="13">
      <t>シエン</t>
    </rPh>
    <rPh sb="13" eb="15">
      <t>シッコウ</t>
    </rPh>
    <rPh sb="15" eb="17">
      <t>ジギョウ</t>
    </rPh>
    <phoneticPr fontId="45"/>
  </si>
  <si>
    <t>国庫補助所要額
(支給申請額)</t>
    <rPh sb="0" eb="2">
      <t>コッコ</t>
    </rPh>
    <rPh sb="2" eb="4">
      <t>ホジョ</t>
    </rPh>
    <rPh sb="4" eb="6">
      <t>ショヨウ</t>
    </rPh>
    <rPh sb="6" eb="7">
      <t>ガク</t>
    </rPh>
    <rPh sb="9" eb="11">
      <t>シキュウ</t>
    </rPh>
    <rPh sb="11" eb="13">
      <t>シンセイ</t>
    </rPh>
    <rPh sb="13" eb="14">
      <t>ガク</t>
    </rPh>
    <phoneticPr fontId="13"/>
  </si>
  <si>
    <r>
      <rPr>
        <sz val="11"/>
        <color rgb="FFFF0000"/>
        <rFont val="ＭＳ Ｐゴシック"/>
        <family val="3"/>
        <charset val="128"/>
        <scheme val="minor"/>
      </rPr>
      <t>支給申請額</t>
    </r>
    <r>
      <rPr>
        <sz val="11"/>
        <color theme="1"/>
        <rFont val="ＭＳ Ｐゴシック"/>
        <family val="3"/>
        <charset val="128"/>
        <scheme val="minor"/>
      </rPr>
      <t xml:space="preserve">
（I)＝（（C）－（D））×（G）×（H）</t>
    </r>
    <rPh sb="2" eb="4">
      <t>シンセイ</t>
    </rPh>
    <phoneticPr fontId="13"/>
  </si>
  <si>
    <t>既交付決定額</t>
    <rPh sb="0" eb="1">
      <t>キ</t>
    </rPh>
    <rPh sb="1" eb="3">
      <t>コウフ</t>
    </rPh>
    <rPh sb="3" eb="5">
      <t>ケッテイ</t>
    </rPh>
    <rPh sb="5" eb="6">
      <t>ガク</t>
    </rPh>
    <phoneticPr fontId="45"/>
  </si>
  <si>
    <t>差引追加交付（一部取消）申請額</t>
    <rPh sb="0" eb="2">
      <t>サシヒキ</t>
    </rPh>
    <rPh sb="2" eb="4">
      <t>ツイカ</t>
    </rPh>
    <rPh sb="4" eb="6">
      <t>コウフ</t>
    </rPh>
    <rPh sb="7" eb="9">
      <t>イチブ</t>
    </rPh>
    <rPh sb="9" eb="11">
      <t>トリケシ</t>
    </rPh>
    <rPh sb="12" eb="14">
      <t>シンセイ</t>
    </rPh>
    <rPh sb="14" eb="15">
      <t>ガク</t>
    </rPh>
    <phoneticPr fontId="45"/>
  </si>
  <si>
    <t>「既交付決定額」及び「差引追加交付（一部取消）申請額」については、交付要綱の７による変更交付申請手続の他は斜線を引くこと。</t>
    <phoneticPr fontId="45"/>
  </si>
  <si>
    <t>　〇〇〇〇　　殿</t>
    <phoneticPr fontId="45"/>
  </si>
  <si>
    <t>地域連携周産期支援事業（産科施設のうち設備）</t>
    <rPh sb="12" eb="14">
      <t>サンカ</t>
    </rPh>
    <rPh sb="14" eb="16">
      <t>シセツ</t>
    </rPh>
    <rPh sb="19" eb="21">
      <t>セツビ</t>
    </rPh>
    <phoneticPr fontId="14"/>
  </si>
  <si>
    <t>地域連携周産期支援事業（産科施設のうち施設）</t>
    <rPh sb="12" eb="14">
      <t>サンカ</t>
    </rPh>
    <rPh sb="14" eb="16">
      <t>シセツ</t>
    </rPh>
    <rPh sb="19" eb="21">
      <t>シセツ</t>
    </rPh>
    <phoneticPr fontId="14"/>
  </si>
  <si>
    <t>国庫補助基本額
（選定額×補助率）</t>
    <rPh sb="0" eb="2">
      <t>コッコ</t>
    </rPh>
    <rPh sb="2" eb="4">
      <t>ホジョ</t>
    </rPh>
    <rPh sb="4" eb="6">
      <t>キホン</t>
    </rPh>
    <rPh sb="6" eb="7">
      <t>ガク</t>
    </rPh>
    <rPh sb="9" eb="11">
      <t>センテイ</t>
    </rPh>
    <rPh sb="11" eb="12">
      <t>ガク</t>
    </rPh>
    <rPh sb="13" eb="16">
      <t>ホジョリツ</t>
    </rPh>
    <phoneticPr fontId="45"/>
  </si>
  <si>
    <t>　事業計画書　 　（別表３）</t>
    <phoneticPr fontId="45"/>
  </si>
  <si>
    <t>医療提供体制施設整備交付金</t>
  </si>
  <si>
    <t>令和７年度中に国庫補助
を受けた実績の有無</t>
    <rPh sb="0" eb="2">
      <t>レイワ</t>
    </rPh>
    <rPh sb="3" eb="5">
      <t>ネンド</t>
    </rPh>
    <rPh sb="5" eb="6">
      <t>チュウ</t>
    </rPh>
    <rPh sb="7" eb="9">
      <t>コッコ</t>
    </rPh>
    <rPh sb="9" eb="11">
      <t>ホジョ</t>
    </rPh>
    <rPh sb="13" eb="14">
      <t>ウ</t>
    </rPh>
    <rPh sb="16" eb="18">
      <t>ジッセキ</t>
    </rPh>
    <rPh sb="19" eb="21">
      <t>ウム</t>
    </rPh>
    <phoneticPr fontId="45"/>
  </si>
  <si>
    <t>16　新興感染症対応力強化事業（協定締結医療機関施設整備事業）</t>
    <phoneticPr fontId="13"/>
  </si>
  <si>
    <t>17　重点医師偏在対策支援区域における診療所の承継・開業支援事業</t>
    <phoneticPr fontId="14"/>
  </si>
  <si>
    <t>医療施設等施設整備費補助金</t>
  </si>
  <si>
    <t>11　解剖・死亡時画像診断等施設整備事業</t>
    <rPh sb="3" eb="5">
      <t>カイボウ</t>
    </rPh>
    <rPh sb="6" eb="9">
      <t>シボウジ</t>
    </rPh>
    <rPh sb="9" eb="11">
      <t>ガゾウ</t>
    </rPh>
    <rPh sb="11" eb="13">
      <t>シンダン</t>
    </rPh>
    <phoneticPr fontId="13"/>
  </si>
  <si>
    <t>例3</t>
    <rPh sb="0" eb="1">
      <t>レイ</t>
    </rPh>
    <phoneticPr fontId="45"/>
  </si>
  <si>
    <t>例2</t>
    <rPh sb="0" eb="1">
      <t>レイ</t>
    </rPh>
    <phoneticPr fontId="13"/>
  </si>
  <si>
    <t>■■病院</t>
    <rPh sb="2" eb="4">
      <t>ビョウイン</t>
    </rPh>
    <phoneticPr fontId="45"/>
  </si>
  <si>
    <t>施設整備に係る
本体工事の着工（予定）日</t>
    <rPh sb="0" eb="2">
      <t>シセツ</t>
    </rPh>
    <rPh sb="2" eb="4">
      <t>セイビ</t>
    </rPh>
    <rPh sb="5" eb="6">
      <t>カカ</t>
    </rPh>
    <rPh sb="8" eb="10">
      <t>ホンタイ</t>
    </rPh>
    <rPh sb="10" eb="12">
      <t>コウジ</t>
    </rPh>
    <rPh sb="13" eb="15">
      <t>チャッコウ</t>
    </rPh>
    <rPh sb="16" eb="18">
      <t>ヨテイ</t>
    </rPh>
    <rPh sb="19" eb="20">
      <t>ヒ</t>
    </rPh>
    <phoneticPr fontId="48"/>
  </si>
  <si>
    <t>事業区分Ⅰの１標準事業例５</t>
    <phoneticPr fontId="14"/>
  </si>
  <si>
    <t>－</t>
    <phoneticPr fontId="14"/>
  </si>
  <si>
    <t>医療提供体制施設整備交付金</t>
    <phoneticPr fontId="14"/>
  </si>
  <si>
    <t>医療施設等施設整備費補助金</t>
    <phoneticPr fontId="13"/>
  </si>
  <si>
    <t>該当なし</t>
    <rPh sb="0" eb="2">
      <t>ガイトウ</t>
    </rPh>
    <phoneticPr fontId="13"/>
  </si>
  <si>
    <t>地域医療介護総合確保基金</t>
    <phoneticPr fontId="13"/>
  </si>
  <si>
    <t>新</t>
    <rPh sb="0" eb="1">
      <t>シン</t>
    </rPh>
    <phoneticPr fontId="13"/>
  </si>
  <si>
    <t>旧</t>
    <rPh sb="0" eb="1">
      <t>キュウ</t>
    </rPh>
    <phoneticPr fontId="13"/>
  </si>
  <si>
    <t>事業区分Ⅰの１標準事業例５</t>
    <phoneticPr fontId="13"/>
  </si>
  <si>
    <t>_１_休日夜間急患センター施設整備事業</t>
  </si>
  <si>
    <t>_２_病院群輪番制病院及び共同利用型病院施設整備事業</t>
  </si>
  <si>
    <t>_５_救命救急センター施設整備事業</t>
  </si>
  <si>
    <t>_６_小児救急医療拠点病院施設整備事業</t>
  </si>
  <si>
    <t>_７_小児初期救急センター施設整備事業</t>
  </si>
  <si>
    <t>_８_小児集中治療室施設整備事業</t>
  </si>
  <si>
    <t>_９_小児医療施設施設整備事業</t>
  </si>
  <si>
    <t>_10_周産期医療施設施設整備事業</t>
  </si>
  <si>
    <t>_11_地域療育支援施設施設整備事業</t>
  </si>
  <si>
    <t>_12_共同利用施設施設整備事業</t>
  </si>
  <si>
    <t>_14_基幹災害拠点病院施設整備事業</t>
  </si>
  <si>
    <t>_15_地域災害拠点病院施設整備事業</t>
  </si>
  <si>
    <t>_16_災害拠点精神科病院施設整備事業</t>
  </si>
  <si>
    <t>_20_治験施設施設整備事業</t>
  </si>
  <si>
    <t>_21_特定地域病院施設整備事業</t>
  </si>
  <si>
    <t>_22_医療施設土砂災害防止施設整備事業</t>
  </si>
  <si>
    <t>_23_医療施設耐震整備事業</t>
  </si>
  <si>
    <t>_26_医療機器管理室施設整備事業</t>
  </si>
  <si>
    <t>_28_看護師の特定行為に係る指定研修機関等施設整備事業</t>
  </si>
  <si>
    <t>_29_地域拠点病院・地域拠点歯科診療所施設整備事業</t>
  </si>
  <si>
    <t>_１_へき地診療所施設整備事業</t>
  </si>
  <si>
    <t>_２_過疎地域等特定診療所施設整備事業</t>
  </si>
  <si>
    <t>_３_へき地保健指導所施設整備事業</t>
  </si>
  <si>
    <t>_４_研修医のための研修施設整備事業</t>
  </si>
  <si>
    <t>_５_臨床研修病院施設整備事業</t>
  </si>
  <si>
    <t>_６_へき地医療拠点病院施設整備事業</t>
  </si>
  <si>
    <t>_７_医師臨床研修病院研修医環境整備事業</t>
  </si>
  <si>
    <t>_８_離島等患者宿泊施設施設整備事業</t>
  </si>
  <si>
    <t>_９_産科医療機関施設整備事業</t>
  </si>
  <si>
    <t>_10_分娩取扱施設施設整備事業</t>
  </si>
  <si>
    <t>_11_解剖・死亡時画像診断等施設整備事業</t>
  </si>
  <si>
    <t>_14_院内感染対策施設整備事業</t>
  </si>
  <si>
    <t>_17_重点医師偏在対策支援区域における診療所の承継・開業支援事業</t>
  </si>
  <si>
    <t>木造</t>
  </si>
  <si>
    <t>鉄筋コンクリート造</t>
  </si>
  <si>
    <t>ブロック造</t>
  </si>
  <si>
    <t>該当なし（厚労大臣が認める場合）</t>
    <rPh sb="0" eb="2">
      <t>ガイトウ</t>
    </rPh>
    <rPh sb="5" eb="7">
      <t>コウロウ</t>
    </rPh>
    <rPh sb="7" eb="9">
      <t>ダイジン</t>
    </rPh>
    <rPh sb="10" eb="11">
      <t>ミト</t>
    </rPh>
    <rPh sb="13" eb="15">
      <t>バアイ</t>
    </rPh>
    <phoneticPr fontId="13"/>
  </si>
  <si>
    <t>該当なし（新築）</t>
    <rPh sb="0" eb="2">
      <t>ガイトウ</t>
    </rPh>
    <rPh sb="5" eb="7">
      <t>シンチク</t>
    </rPh>
    <phoneticPr fontId="13"/>
  </si>
  <si>
    <t>該当なし（改築）</t>
    <rPh sb="0" eb="2">
      <t>ガイトウ</t>
    </rPh>
    <rPh sb="5" eb="7">
      <t>カイチク</t>
    </rPh>
    <phoneticPr fontId="13"/>
  </si>
  <si>
    <t>該当なし（改修）</t>
    <rPh sb="0" eb="2">
      <t>ガイトウ</t>
    </rPh>
    <rPh sb="5" eb="7">
      <t>カイシュウ</t>
    </rPh>
    <phoneticPr fontId="13"/>
  </si>
  <si>
    <t>該当なし（補強が必要）</t>
    <rPh sb="0" eb="2">
      <t>ガイトウ</t>
    </rPh>
    <rPh sb="5" eb="7">
      <t>ホキョウ</t>
    </rPh>
    <rPh sb="8" eb="10">
      <t>ヒツヨウ</t>
    </rPh>
    <phoneticPr fontId="13"/>
  </si>
  <si>
    <t>該当なし（免震工法）</t>
    <rPh sb="0" eb="2">
      <t>ガイトウ</t>
    </rPh>
    <rPh sb="5" eb="7">
      <t>メンシン</t>
    </rPh>
    <rPh sb="7" eb="9">
      <t>コウホウ</t>
    </rPh>
    <phoneticPr fontId="13"/>
  </si>
  <si>
    <t>該当なし（0.4未満）</t>
    <rPh sb="0" eb="2">
      <t>ガイトウ</t>
    </rPh>
    <rPh sb="8" eb="10">
      <t>ミマン</t>
    </rPh>
    <phoneticPr fontId="13"/>
  </si>
  <si>
    <t>該当なし（0.4未満かつ免震工法）</t>
    <rPh sb="0" eb="2">
      <t>ガイトウ</t>
    </rPh>
    <rPh sb="8" eb="10">
      <t>ミマン</t>
    </rPh>
    <rPh sb="12" eb="14">
      <t>メンシン</t>
    </rPh>
    <rPh sb="14" eb="16">
      <t>コウホウ</t>
    </rPh>
    <phoneticPr fontId="13"/>
  </si>
  <si>
    <t>該当なし（補強の場合）</t>
    <rPh sb="0" eb="2">
      <t>ガイトウ</t>
    </rPh>
    <rPh sb="5" eb="7">
      <t>ホキョウ</t>
    </rPh>
    <rPh sb="8" eb="10">
      <t>バアイ</t>
    </rPh>
    <phoneticPr fontId="13"/>
  </si>
  <si>
    <t>該当なし</t>
    <phoneticPr fontId="13"/>
  </si>
  <si>
    <t>該当なし（0.4未満等かつ免震工法）</t>
    <rPh sb="0" eb="2">
      <t>ガイトウ</t>
    </rPh>
    <rPh sb="8" eb="10">
      <t>ミマン</t>
    </rPh>
    <rPh sb="10" eb="11">
      <t>トウ</t>
    </rPh>
    <rPh sb="13" eb="15">
      <t>メンシン</t>
    </rPh>
    <rPh sb="15" eb="17">
      <t>コウホウ</t>
    </rPh>
    <phoneticPr fontId="13"/>
  </si>
  <si>
    <t>該当なし（0.4未満等）</t>
    <rPh sb="0" eb="2">
      <t>ガイトウ</t>
    </rPh>
    <rPh sb="8" eb="10">
      <t>ミマン</t>
    </rPh>
    <rPh sb="10" eb="11">
      <t>トウ</t>
    </rPh>
    <phoneticPr fontId="13"/>
  </si>
  <si>
    <t>該当なし（補強が必要_看護宿舎）</t>
    <rPh sb="0" eb="2">
      <t>ガイトウ</t>
    </rPh>
    <rPh sb="5" eb="7">
      <t>ホキョウ</t>
    </rPh>
    <rPh sb="8" eb="10">
      <t>ヒツヨウ</t>
    </rPh>
    <rPh sb="11" eb="13">
      <t>カンゴ</t>
    </rPh>
    <rPh sb="13" eb="15">
      <t>シュクシャ</t>
    </rPh>
    <phoneticPr fontId="13"/>
  </si>
  <si>
    <t>該当なし（免震工法_看護宿舎）</t>
    <rPh sb="0" eb="2">
      <t>ガイトウ</t>
    </rPh>
    <rPh sb="5" eb="7">
      <t>メンシン</t>
    </rPh>
    <rPh sb="7" eb="9">
      <t>コウホウ</t>
    </rPh>
    <rPh sb="10" eb="12">
      <t>カンゴ</t>
    </rPh>
    <rPh sb="12" eb="14">
      <t>シュクシャ</t>
    </rPh>
    <phoneticPr fontId="13"/>
  </si>
  <si>
    <t>該当なし（0.3未満等_看護宿舎）</t>
    <rPh sb="0" eb="2">
      <t>ガイトウ</t>
    </rPh>
    <rPh sb="8" eb="10">
      <t>ミマン</t>
    </rPh>
    <rPh sb="10" eb="11">
      <t>トウ</t>
    </rPh>
    <rPh sb="12" eb="14">
      <t>カンゴ</t>
    </rPh>
    <rPh sb="14" eb="16">
      <t>シュクシャ</t>
    </rPh>
    <phoneticPr fontId="13"/>
  </si>
  <si>
    <t>医療提供体制施設整備交付金</t>
    <phoneticPr fontId="13"/>
  </si>
  <si>
    <t>該当なし（死亡時画像診断室）</t>
    <rPh sb="0" eb="2">
      <t>ガイトウ</t>
    </rPh>
    <rPh sb="5" eb="8">
      <t>シボウジ</t>
    </rPh>
    <rPh sb="8" eb="10">
      <t>ガゾウ</t>
    </rPh>
    <rPh sb="10" eb="12">
      <t>シンダン</t>
    </rPh>
    <rPh sb="12" eb="13">
      <t>シツ</t>
    </rPh>
    <phoneticPr fontId="13"/>
  </si>
  <si>
    <t>該当なし（解剖室）</t>
    <rPh sb="0" eb="2">
      <t>ガイトウ</t>
    </rPh>
    <rPh sb="5" eb="7">
      <t>カイボウ</t>
    </rPh>
    <rPh sb="7" eb="8">
      <t>シツ</t>
    </rPh>
    <phoneticPr fontId="13"/>
  </si>
  <si>
    <t>該当なし（病室）</t>
    <rPh sb="0" eb="2">
      <t>ガイトウ</t>
    </rPh>
    <rPh sb="5" eb="7">
      <t>ビョウシツ</t>
    </rPh>
    <phoneticPr fontId="13"/>
  </si>
  <si>
    <t>該当なし（病棟）</t>
    <rPh sb="0" eb="2">
      <t>ガイトウ</t>
    </rPh>
    <rPh sb="5" eb="7">
      <t>ビョウトウ</t>
    </rPh>
    <phoneticPr fontId="13"/>
  </si>
  <si>
    <t>該当なし（個人防護具）</t>
    <rPh sb="0" eb="2">
      <t>ガイトウ</t>
    </rPh>
    <rPh sb="5" eb="7">
      <t>コジン</t>
    </rPh>
    <rPh sb="7" eb="9">
      <t>ボウゴ</t>
    </rPh>
    <rPh sb="9" eb="10">
      <t>グ</t>
    </rPh>
    <phoneticPr fontId="13"/>
  </si>
  <si>
    <t>_16_新興感染症対応力強化事業_協定締結医療機関施設整備事業</t>
    <phoneticPr fontId="13"/>
  </si>
  <si>
    <t>_13_１__医療施設近代化施設整備事業_精神病棟改修等整備事業</t>
    <phoneticPr fontId="13"/>
  </si>
  <si>
    <t>_13_２__医療施設近代化施設整備事業_結核病棟改修等整備事業</t>
    <phoneticPr fontId="13"/>
  </si>
  <si>
    <t>_13_３__医療施設近代化施設整備事業_診療所</t>
    <phoneticPr fontId="13"/>
  </si>
  <si>
    <t>_13_４__医療施設近代化施設整備事業_療養病床療養環境改善事業</t>
    <phoneticPr fontId="13"/>
  </si>
  <si>
    <t>_13_５__医療施設近代化施設整備事業_介護老人保健施設等整備事業</t>
    <phoneticPr fontId="13"/>
  </si>
  <si>
    <t>鉄筋コンクリート造</t>
    <phoneticPr fontId="2"/>
  </si>
  <si>
    <t>㎡</t>
  </si>
  <si>
    <t>室</t>
  </si>
  <si>
    <t>該当なし（病棟感染対策）</t>
    <rPh sb="0" eb="2">
      <t>ガイトウ</t>
    </rPh>
    <rPh sb="5" eb="7">
      <t>ビョウトウ</t>
    </rPh>
    <rPh sb="7" eb="9">
      <t>カンセン</t>
    </rPh>
    <rPh sb="9" eb="11">
      <t>タイサク</t>
    </rPh>
    <phoneticPr fontId="13"/>
  </si>
  <si>
    <t>鉄筋コンクリート造</t>
    <phoneticPr fontId="13"/>
  </si>
  <si>
    <t>ブロック造</t>
    <phoneticPr fontId="15"/>
  </si>
  <si>
    <t>記載に当たっての
留意事項</t>
    <rPh sb="0" eb="2">
      <t>キサイ</t>
    </rPh>
    <rPh sb="3" eb="4">
      <t>ア</t>
    </rPh>
    <rPh sb="9" eb="11">
      <t>リュウイ</t>
    </rPh>
    <rPh sb="11" eb="13">
      <t>ジコウ</t>
    </rPh>
    <phoneticPr fontId="45"/>
  </si>
  <si>
    <t>地域医療介護総合確保基金、医療提供体制施設整備交付金、医療施設等施設整備費補助金のうち、いずれかを選択してください。</t>
    <rPh sb="0" eb="2">
      <t>チイキ</t>
    </rPh>
    <rPh sb="2" eb="4">
      <t>イリョウ</t>
    </rPh>
    <rPh sb="4" eb="6">
      <t>カイゴ</t>
    </rPh>
    <rPh sb="6" eb="8">
      <t>ソウゴウ</t>
    </rPh>
    <rPh sb="8" eb="10">
      <t>カクホ</t>
    </rPh>
    <rPh sb="10" eb="12">
      <t>キキン</t>
    </rPh>
    <rPh sb="13" eb="15">
      <t>イリョウ</t>
    </rPh>
    <rPh sb="15" eb="17">
      <t>テイキョウ</t>
    </rPh>
    <rPh sb="17" eb="19">
      <t>タイセイ</t>
    </rPh>
    <rPh sb="19" eb="21">
      <t>シセツ</t>
    </rPh>
    <rPh sb="21" eb="23">
      <t>セイビ</t>
    </rPh>
    <rPh sb="23" eb="26">
      <t>コウフキン</t>
    </rPh>
    <rPh sb="27" eb="29">
      <t>イリョウ</t>
    </rPh>
    <rPh sb="29" eb="31">
      <t>シセツ</t>
    </rPh>
    <rPh sb="31" eb="32">
      <t>トウ</t>
    </rPh>
    <rPh sb="32" eb="34">
      <t>シセツ</t>
    </rPh>
    <rPh sb="34" eb="37">
      <t>セイビヒ</t>
    </rPh>
    <rPh sb="37" eb="40">
      <t>ホジョキン</t>
    </rPh>
    <rPh sb="49" eb="51">
      <t>センタク</t>
    </rPh>
    <phoneticPr fontId="45"/>
  </si>
  <si>
    <t>交付対象国庫補助を選択後、別表の第１欄に定める国庫補助事業名を選択してください。</t>
    <rPh sb="9" eb="12">
      <t>センタクゴ</t>
    </rPh>
    <rPh sb="13" eb="14">
      <t>ベツ</t>
    </rPh>
    <rPh sb="14" eb="15">
      <t>ヒョウ</t>
    </rPh>
    <rPh sb="16" eb="17">
      <t>ダイ</t>
    </rPh>
    <rPh sb="18" eb="19">
      <t>ラン</t>
    </rPh>
    <rPh sb="20" eb="21">
      <t>サダ</t>
    </rPh>
    <rPh sb="23" eb="25">
      <t>コッコ</t>
    </rPh>
    <rPh sb="25" eb="27">
      <t>ホジョ</t>
    </rPh>
    <rPh sb="27" eb="30">
      <t>ジギョウメイ</t>
    </rPh>
    <rPh sb="31" eb="33">
      <t>センタク</t>
    </rPh>
    <phoneticPr fontId="45"/>
  </si>
  <si>
    <t>別表１の第３欄及び別表２、別表３の第４欄に定める物価高騰を反映した単価を入力してください。</t>
    <rPh sb="0" eb="1">
      <t>ベツ</t>
    </rPh>
    <rPh sb="1" eb="2">
      <t>ヒョウ</t>
    </rPh>
    <rPh sb="4" eb="5">
      <t>ダイ</t>
    </rPh>
    <rPh sb="6" eb="7">
      <t>ラン</t>
    </rPh>
    <rPh sb="7" eb="8">
      <t>オヨ</t>
    </rPh>
    <rPh sb="9" eb="11">
      <t>ベッピョウ</t>
    </rPh>
    <rPh sb="13" eb="15">
      <t>ベッピョウ</t>
    </rPh>
    <rPh sb="17" eb="18">
      <t>ダイ</t>
    </rPh>
    <rPh sb="19" eb="20">
      <t>ラン</t>
    </rPh>
    <rPh sb="21" eb="22">
      <t>サダ</t>
    </rPh>
    <rPh sb="24" eb="26">
      <t>ブッカ</t>
    </rPh>
    <rPh sb="26" eb="28">
      <t>コウトウ</t>
    </rPh>
    <rPh sb="29" eb="31">
      <t>ハンエイ</t>
    </rPh>
    <rPh sb="33" eb="35">
      <t>タンカ</t>
    </rPh>
    <rPh sb="36" eb="38">
      <t>ニュウリョク</t>
    </rPh>
    <phoneticPr fontId="45"/>
  </si>
  <si>
    <t>実際に契約した工事単価を㎡数当たりなどで入力してください。対象経費はそれぞれの国庫補助事業メニュー毎に定める内容となります。</t>
    <rPh sb="0" eb="2">
      <t>ジッサイ</t>
    </rPh>
    <rPh sb="3" eb="5">
      <t>ケイヤク</t>
    </rPh>
    <rPh sb="7" eb="9">
      <t>コウジ</t>
    </rPh>
    <rPh sb="9" eb="11">
      <t>タンカ</t>
    </rPh>
    <rPh sb="12" eb="14">
      <t>ヘイベイスウ</t>
    </rPh>
    <rPh sb="14" eb="15">
      <t>ア</t>
    </rPh>
    <rPh sb="20" eb="22">
      <t>ニュウリョク</t>
    </rPh>
    <rPh sb="29" eb="31">
      <t>タイショウ</t>
    </rPh>
    <rPh sb="31" eb="33">
      <t>ケイヒ</t>
    </rPh>
    <rPh sb="39" eb="41">
      <t>コッコ</t>
    </rPh>
    <rPh sb="41" eb="43">
      <t>ホジョ</t>
    </rPh>
    <rPh sb="43" eb="45">
      <t>ジギョウ</t>
    </rPh>
    <rPh sb="49" eb="50">
      <t>ゴト</t>
    </rPh>
    <rPh sb="51" eb="52">
      <t>サダ</t>
    </rPh>
    <rPh sb="54" eb="56">
      <t>ナイヨウ</t>
    </rPh>
    <phoneticPr fontId="45"/>
  </si>
  <si>
    <t>計算式で算出されます。</t>
    <rPh sb="0" eb="3">
      <t>ケイサンシキ</t>
    </rPh>
    <rPh sb="4" eb="6">
      <t>サンシュツ</t>
    </rPh>
    <phoneticPr fontId="45"/>
  </si>
  <si>
    <t>実際に契約した整備面積、国庫補助事業に係る整備面積を入力してください。</t>
    <rPh sb="0" eb="2">
      <t>ジッサイ</t>
    </rPh>
    <rPh sb="3" eb="5">
      <t>ケイヤク</t>
    </rPh>
    <rPh sb="7" eb="9">
      <t>セイビ</t>
    </rPh>
    <rPh sb="9" eb="11">
      <t>メンセキ</t>
    </rPh>
    <rPh sb="12" eb="14">
      <t>コッコ</t>
    </rPh>
    <rPh sb="14" eb="16">
      <t>ホジョ</t>
    </rPh>
    <rPh sb="16" eb="18">
      <t>ジギョウ</t>
    </rPh>
    <rPh sb="19" eb="20">
      <t>カカ</t>
    </rPh>
    <rPh sb="21" eb="23">
      <t>セイビ</t>
    </rPh>
    <rPh sb="23" eb="25">
      <t>メンセキ</t>
    </rPh>
    <rPh sb="26" eb="28">
      <t>ニュウリョク</t>
    </rPh>
    <phoneticPr fontId="45"/>
  </si>
  <si>
    <t>別表２，３の第６欄に定める基準面積を㎡数などで入力してください。
確保基金の場合は、都道府県の定める交付要綱上の基準面積を入力してください。</t>
    <rPh sb="0" eb="2">
      <t>ベッピョウ</t>
    </rPh>
    <rPh sb="6" eb="7">
      <t>ダイ</t>
    </rPh>
    <rPh sb="8" eb="9">
      <t>ラン</t>
    </rPh>
    <rPh sb="10" eb="11">
      <t>サダ</t>
    </rPh>
    <rPh sb="13" eb="15">
      <t>キジュン</t>
    </rPh>
    <rPh sb="15" eb="17">
      <t>メンセキ</t>
    </rPh>
    <rPh sb="18" eb="20">
      <t>ヘイベイスウ</t>
    </rPh>
    <rPh sb="23" eb="25">
      <t>ニュウリョク</t>
    </rPh>
    <rPh sb="33" eb="35">
      <t>カクホ</t>
    </rPh>
    <rPh sb="35" eb="37">
      <t>キキン</t>
    </rPh>
    <rPh sb="38" eb="40">
      <t>バアイ</t>
    </rPh>
    <rPh sb="42" eb="46">
      <t>トドウフケン</t>
    </rPh>
    <rPh sb="47" eb="48">
      <t>サダ</t>
    </rPh>
    <rPh sb="50" eb="52">
      <t>コウフ</t>
    </rPh>
    <rPh sb="52" eb="55">
      <t>ヨウコウジョウ</t>
    </rPh>
    <rPh sb="56" eb="58">
      <t>キジュン</t>
    </rPh>
    <rPh sb="58" eb="60">
      <t>メンセキ</t>
    </rPh>
    <rPh sb="61" eb="63">
      <t>ニュウリョク</t>
    </rPh>
    <phoneticPr fontId="45"/>
  </si>
  <si>
    <t>別表１の第６欄及び別表２，３のの第７欄で定める調整率、または補助率を選択してください。</t>
    <rPh sb="0" eb="2">
      <t>ベッピョウ</t>
    </rPh>
    <rPh sb="4" eb="5">
      <t>ダイ</t>
    </rPh>
    <rPh sb="6" eb="7">
      <t>ラン</t>
    </rPh>
    <rPh sb="7" eb="8">
      <t>オヨ</t>
    </rPh>
    <rPh sb="9" eb="11">
      <t>ベッピョウ</t>
    </rPh>
    <rPh sb="16" eb="17">
      <t>ダイ</t>
    </rPh>
    <rPh sb="18" eb="19">
      <t>ラン</t>
    </rPh>
    <rPh sb="20" eb="21">
      <t>サダ</t>
    </rPh>
    <rPh sb="23" eb="26">
      <t>チョウセイリツ</t>
    </rPh>
    <rPh sb="30" eb="33">
      <t>ホジョリツ</t>
    </rPh>
    <rPh sb="34" eb="36">
      <t>センタク</t>
    </rPh>
    <phoneticPr fontId="45"/>
  </si>
  <si>
    <t>別表２及び３の第３欄に定める構造（鉄筋コンクリート、ブロック、木造）を選択してください。（地域医療介護総合確保基金の場合は「該当なし」を選択）</t>
    <rPh sb="0" eb="1">
      <t>ベツ</t>
    </rPh>
    <rPh sb="1" eb="2">
      <t>ヒョウ</t>
    </rPh>
    <rPh sb="3" eb="4">
      <t>オヨ</t>
    </rPh>
    <rPh sb="7" eb="8">
      <t>ダイ</t>
    </rPh>
    <rPh sb="9" eb="10">
      <t>ラン</t>
    </rPh>
    <rPh sb="11" eb="12">
      <t>サダ</t>
    </rPh>
    <rPh sb="14" eb="16">
      <t>コウゾウ</t>
    </rPh>
    <rPh sb="17" eb="19">
      <t>テッキン</t>
    </rPh>
    <rPh sb="31" eb="33">
      <t>モクゾウ</t>
    </rPh>
    <rPh sb="35" eb="37">
      <t>センタク</t>
    </rPh>
    <rPh sb="58" eb="60">
      <t>バアイ</t>
    </rPh>
    <rPh sb="62" eb="64">
      <t>ガイトウ</t>
    </rPh>
    <rPh sb="68" eb="70">
      <t>センタク</t>
    </rPh>
    <phoneticPr fontId="45"/>
  </si>
  <si>
    <t>自動で算出されます。</t>
    <rPh sb="0" eb="2">
      <t>ジドウ</t>
    </rPh>
    <rPh sb="3" eb="5">
      <t>サンシュツ</t>
    </rPh>
    <phoneticPr fontId="48"/>
  </si>
  <si>
    <t>対象となるのは、令和７年４月１日から令和８年３月31日までの間に締結するものです。</t>
    <rPh sb="0" eb="2">
      <t>タイショウ</t>
    </rPh>
    <rPh sb="8" eb="10">
      <t>レイワ</t>
    </rPh>
    <rPh sb="11" eb="12">
      <t>ネン</t>
    </rPh>
    <rPh sb="13" eb="14">
      <t>ガツ</t>
    </rPh>
    <rPh sb="15" eb="16">
      <t>ニチ</t>
    </rPh>
    <rPh sb="18" eb="20">
      <t>レイワ</t>
    </rPh>
    <rPh sb="21" eb="22">
      <t>ネン</t>
    </rPh>
    <rPh sb="23" eb="24">
      <t>ガツ</t>
    </rPh>
    <rPh sb="26" eb="27">
      <t>ニチ</t>
    </rPh>
    <rPh sb="30" eb="31">
      <t>アイダ</t>
    </rPh>
    <rPh sb="32" eb="34">
      <t>テイケツ</t>
    </rPh>
    <phoneticPr fontId="45"/>
  </si>
  <si>
    <t>対象となるのは、令和７年４月１日から令和９年３月31日までの間に着工するものです。</t>
    <rPh sb="0" eb="2">
      <t>タイショウ</t>
    </rPh>
    <rPh sb="8" eb="10">
      <t>レイワ</t>
    </rPh>
    <rPh sb="11" eb="12">
      <t>ネン</t>
    </rPh>
    <rPh sb="13" eb="14">
      <t>ガツ</t>
    </rPh>
    <rPh sb="15" eb="16">
      <t>ニチ</t>
    </rPh>
    <rPh sb="18" eb="20">
      <t>レイワ</t>
    </rPh>
    <rPh sb="21" eb="22">
      <t>ネン</t>
    </rPh>
    <rPh sb="23" eb="24">
      <t>ガツ</t>
    </rPh>
    <rPh sb="26" eb="27">
      <t>ニチ</t>
    </rPh>
    <rPh sb="30" eb="31">
      <t>アイダ</t>
    </rPh>
    <rPh sb="32" eb="34">
      <t>チャッコウ</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</si>
</sst>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 &quot;#,##0"/>
    <numFmt numFmtId="177" formatCode="&quot;金 &quot;#,###"/>
    <numFmt numFmtId="178" formatCode="0.0%"/>
    <numFmt numFmtId="179" formatCode="#,##0_ "/>
    <numFmt numFmtId="180" formatCode="#,##0;&quot;▲ &quot;#,##0"/>
    <numFmt numFmtId="181" formatCode="#,##0&quot;㎡&quot;"/>
    <numFmt numFmtId="182" formatCode="yyyy&quot;年&quot;m&quot;月&quot;d&quot;日&quot;;@"/>
    <numFmt numFmtId="183" formatCode="[$]ggge&quot;年&quot;m&quot;月&quot;d&quot;日&quot;;@" x16r2:formatCode16="[$-ja-JP-x-gannen]ggge&quot;年&quot;m&quot;月&quot;d&quot;日&quot;;@"/>
    <numFmt numFmtId="184" formatCode="#,##0_);[Red]\(#,##0\)"/>
    <numFmt numFmtId="185" formatCode="General&quot;件&quot;"/>
    <numFmt numFmtId="186" formatCode="#,##0&quot;床&quot;"/>
    <numFmt numFmtId="187" formatCode="#,##0&quot;円&quot;"/>
  </numFmts>
  <fonts count="10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9"/>
      <color indexed="8"/>
      <name val="ＭＳ Ｐゴシック"/>
      <family val="3"/>
      <charset val="128"/>
    </font>
    <font>
      <sz val="12"/>
      <color indexed="8"/>
      <name val="ＭＳ Ｐゴシック"/>
      <family val="3"/>
      <charset val="128"/>
    </font>
    <font>
      <sz val="12"/>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rgb="FF000000"/>
      <name val="ＭＳ Ｐゴシック"/>
      <family val="3"/>
      <charset val="128"/>
    </font>
    <font>
      <sz val="11"/>
      <color theme="1"/>
      <name val="ＭＳ Ｐゴシック"/>
      <family val="3"/>
      <charset val="128"/>
    </font>
    <font>
      <sz val="11"/>
      <color rgb="FF000000"/>
      <name val="ＭＳ Ｐゴシック"/>
      <family val="3"/>
      <charset val="128"/>
    </font>
    <font>
      <sz val="10"/>
      <color theme="1"/>
      <name val="ＭＳ Ｐゴシック"/>
      <family val="3"/>
      <charset val="128"/>
    </font>
    <font>
      <sz val="11"/>
      <color rgb="FF000000"/>
      <name val="ＭＳ Ｐゴシック"/>
      <family val="3"/>
      <charset val="128"/>
      <scheme val="minor"/>
    </font>
    <font>
      <sz val="12"/>
      <color rgb="FF000000"/>
      <name val="ＭＳ Ｐゴシック"/>
      <family val="3"/>
      <charset val="128"/>
    </font>
    <font>
      <sz val="12"/>
      <color theme="1"/>
      <name val="ＭＳ Ｐゴシック"/>
      <family val="3"/>
      <charset val="128"/>
    </font>
    <font>
      <strike/>
      <sz val="12"/>
      <color rgb="FFFF0000"/>
      <name val="ＭＳ Ｐゴシック"/>
      <family val="3"/>
      <charset val="128"/>
    </font>
    <font>
      <b/>
      <sz val="11"/>
      <color rgb="FFFF0000"/>
      <name val="ＭＳ Ｐゴシック"/>
      <family val="3"/>
      <charset val="128"/>
      <scheme val="minor"/>
    </font>
    <font>
      <u/>
      <sz val="9"/>
      <color theme="1"/>
      <name val="ＭＳ Ｐゴシック"/>
      <family val="3"/>
      <charset val="128"/>
    </font>
    <font>
      <sz val="6"/>
      <name val="ＭＳ Ｐゴシック"/>
      <family val="3"/>
      <charset val="128"/>
      <scheme val="minor"/>
    </font>
    <font>
      <strike/>
      <sz val="9"/>
      <color rgb="FFFF0000"/>
      <name val="ＭＳ Ｐゴシック"/>
      <family val="3"/>
      <charset val="128"/>
    </font>
    <font>
      <strike/>
      <sz val="11"/>
      <color rgb="FFFF0000"/>
      <name val="ＭＳ Ｐゴシック"/>
      <family val="3"/>
      <charset val="128"/>
    </font>
    <font>
      <sz val="6"/>
      <name val="ＭＳ Ｐゴシック"/>
      <family val="2"/>
      <charset val="128"/>
      <scheme val="minor"/>
    </font>
    <font>
      <b/>
      <sz val="16"/>
      <color theme="1"/>
      <name val="ＭＳ Ｐゴシック"/>
      <family val="3"/>
      <charset val="128"/>
      <scheme val="minor"/>
    </font>
    <font>
      <b/>
      <sz val="18"/>
      <color theme="1"/>
      <name val="ＭＳ Ｐゴシック"/>
      <family val="3"/>
      <charset val="128"/>
      <scheme val="minor"/>
    </font>
    <font>
      <sz val="9"/>
      <name val="ＭＳ Ｐゴシック"/>
      <family val="3"/>
      <charset val="128"/>
    </font>
    <font>
      <b/>
      <sz val="10"/>
      <color theme="1"/>
      <name val="ＭＳ Ｐゴシック"/>
      <family val="2"/>
      <charset val="128"/>
      <scheme val="minor"/>
    </font>
    <font>
      <sz val="10"/>
      <color theme="1"/>
      <name val="ＭＳ Ｐゴシック"/>
      <family val="2"/>
      <charset val="128"/>
      <scheme val="minor"/>
    </font>
    <font>
      <sz val="11"/>
      <name val="明朝"/>
      <family val="1"/>
      <charset val="128"/>
    </font>
    <font>
      <sz val="11"/>
      <name val="ＭＳ Ｐゴシック"/>
      <family val="3"/>
      <charset val="128"/>
      <scheme val="minor"/>
    </font>
    <font>
      <sz val="11"/>
      <color indexed="8"/>
      <name val="ＭＳ Ｐゴシック"/>
      <family val="3"/>
      <charset val="128"/>
    </font>
    <font>
      <b/>
      <sz val="12"/>
      <color theme="1"/>
      <name val="ＭＳ Ｐゴシック"/>
      <family val="3"/>
      <charset val="128"/>
      <scheme val="minor"/>
    </font>
    <font>
      <sz val="11"/>
      <color theme="1" tint="0.499984740745262"/>
      <name val="ＭＳ Ｐゴシック"/>
      <family val="3"/>
      <charset val="128"/>
      <scheme val="minor"/>
    </font>
    <font>
      <sz val="11"/>
      <color theme="1"/>
      <name val="ＭＳ Ｐゴシック"/>
      <family val="2"/>
      <scheme val="minor"/>
    </font>
    <font>
      <sz val="12"/>
      <color theme="1"/>
      <name val="ＭＳ Ｐゴシック"/>
      <family val="2"/>
      <charset val="128"/>
      <scheme val="minor"/>
    </font>
    <font>
      <sz val="11"/>
      <name val="ＭＳ Ｐゴシック"/>
      <family val="3"/>
      <charset val="128"/>
    </font>
    <font>
      <sz val="16"/>
      <name val="ＭＳ Ｐゴシック"/>
      <family val="3"/>
      <charset val="128"/>
    </font>
    <font>
      <b/>
      <sz val="12"/>
      <name val="ＭＳ Ｐゴシック"/>
      <family val="3"/>
      <charset val="128"/>
    </font>
    <font>
      <b/>
      <sz val="16"/>
      <name val="ＭＳ Ｐゴシック"/>
      <family val="3"/>
      <charset val="128"/>
    </font>
    <font>
      <sz val="11"/>
      <name val="ＭＳ 明朝"/>
      <family val="1"/>
      <charset val="128"/>
    </font>
    <font>
      <sz val="10"/>
      <name val="ＭＳ Ｐゴシック"/>
      <family val="3"/>
      <charset val="128"/>
    </font>
    <font>
      <sz val="8"/>
      <name val="ＭＳ Ｐゴシック"/>
      <family val="3"/>
      <charset val="128"/>
    </font>
    <font>
      <sz val="7"/>
      <name val="ＭＳ Ｐゴシック"/>
      <family val="3"/>
      <charset val="128"/>
    </font>
    <font>
      <sz val="8.5"/>
      <name val="ＭＳ Ｐゴシック"/>
      <family val="3"/>
      <charset val="128"/>
    </font>
    <font>
      <sz val="11"/>
      <color theme="1"/>
      <name val="ＭＳ 明朝"/>
      <family val="1"/>
      <charset val="128"/>
    </font>
    <font>
      <sz val="11"/>
      <color theme="1"/>
      <name val="メイリオ"/>
      <family val="3"/>
      <charset val="128"/>
    </font>
    <font>
      <sz val="16"/>
      <name val="メイリオ"/>
      <family val="3"/>
      <charset val="128"/>
    </font>
    <font>
      <sz val="16"/>
      <color theme="1"/>
      <name val="メイリオ"/>
      <family val="3"/>
      <charset val="128"/>
    </font>
    <font>
      <sz val="11"/>
      <color theme="1" tint="0.499984740745262"/>
      <name val="メイリオ"/>
      <family val="3"/>
      <charset val="128"/>
    </font>
    <font>
      <b/>
      <sz val="11"/>
      <color theme="1"/>
      <name val="メイリオ"/>
      <family val="3"/>
      <charset val="128"/>
    </font>
    <font>
      <sz val="11"/>
      <color theme="1"/>
      <name val="メイリオ"/>
      <family val="3"/>
    </font>
    <font>
      <sz val="11"/>
      <name val="メイリオ"/>
      <family val="3"/>
      <charset val="128"/>
    </font>
    <font>
      <sz val="11"/>
      <color theme="0"/>
      <name val="メイリオ"/>
      <family val="3"/>
      <charset val="128"/>
    </font>
    <font>
      <sz val="10"/>
      <color rgb="FFFF0000"/>
      <name val="ＭＳ Ｐゴシック"/>
      <family val="3"/>
      <charset val="128"/>
    </font>
    <font>
      <sz val="11"/>
      <color theme="0"/>
      <name val="ＭＳ Ｐゴシック"/>
      <family val="2"/>
      <charset val="128"/>
      <scheme val="minor"/>
    </font>
    <font>
      <sz val="11"/>
      <color indexed="10"/>
      <name val="ＭＳ Ｐゴシック"/>
      <family val="3"/>
      <charset val="128"/>
    </font>
    <font>
      <sz val="26"/>
      <color theme="1"/>
      <name val="メイリオ"/>
      <family val="3"/>
      <charset val="128"/>
    </font>
    <font>
      <u/>
      <sz val="14"/>
      <color theme="1"/>
      <name val="メイリオ"/>
      <family val="3"/>
      <charset val="128"/>
    </font>
    <font>
      <u/>
      <sz val="16"/>
      <color theme="1"/>
      <name val="メイリオ"/>
      <family val="3"/>
      <charset val="128"/>
    </font>
    <font>
      <sz val="14"/>
      <color theme="1"/>
      <name val="ＭＳ Ｐゴシック"/>
      <family val="3"/>
      <charset val="128"/>
      <scheme val="minor"/>
    </font>
    <font>
      <b/>
      <sz val="14"/>
      <color theme="1" tint="0.14999847407452621"/>
      <name val="ＭＳ Ｐゴシック"/>
      <family val="3"/>
      <charset val="128"/>
      <scheme val="minor"/>
    </font>
    <font>
      <sz val="10"/>
      <color theme="1" tint="0.14999847407452621"/>
      <name val="ＭＳ Ｐゴシック"/>
      <family val="3"/>
      <charset val="128"/>
      <scheme val="minor"/>
    </font>
    <font>
      <sz val="11"/>
      <color theme="1"/>
      <name val="游ゴシック"/>
      <family val="3"/>
      <charset val="128"/>
    </font>
    <font>
      <sz val="11"/>
      <color rgb="FF000000"/>
      <name val="游ゴシック"/>
      <family val="3"/>
      <charset val="128"/>
    </font>
    <font>
      <sz val="11"/>
      <color rgb="FFFF0000"/>
      <name val="游ゴシック"/>
      <family val="3"/>
      <charset val="128"/>
    </font>
    <font>
      <sz val="8"/>
      <color theme="1"/>
      <name val="游ゴシック"/>
      <family val="3"/>
      <charset val="128"/>
    </font>
    <font>
      <sz val="10"/>
      <name val="ＭＳ Ｐゴシック"/>
      <family val="3"/>
      <charset val="128"/>
      <scheme val="minor"/>
    </font>
    <font>
      <sz val="11"/>
      <color theme="2"/>
      <name val="ＭＳ Ｐゴシック"/>
      <family val="3"/>
      <charset val="128"/>
      <scheme val="minor"/>
    </font>
    <font>
      <sz val="11"/>
      <color theme="1"/>
      <name val="ＭＳ ゴシック"/>
      <family val="3"/>
      <charset val="128"/>
    </font>
    <font>
      <sz val="11"/>
      <color rgb="FF000000"/>
      <name val="游ゴシック"/>
      <family val="2"/>
      <charset val="128"/>
    </font>
    <font>
      <sz val="12"/>
      <color theme="1"/>
      <name val="ＭＳ ゴシック"/>
      <family val="3"/>
      <charset val="128"/>
    </font>
    <font>
      <u/>
      <sz val="12"/>
      <color theme="1"/>
      <name val="ＭＳ ゴシック"/>
      <family val="3"/>
      <charset val="128"/>
    </font>
    <font>
      <b/>
      <sz val="12"/>
      <color theme="1"/>
      <name val="ＭＳ ゴシック"/>
      <family val="3"/>
      <charset val="128"/>
    </font>
    <font>
      <u/>
      <sz val="11"/>
      <color theme="1"/>
      <name val="ＭＳ ゴシック"/>
      <family val="3"/>
      <charset val="128"/>
    </font>
    <font>
      <sz val="10"/>
      <color theme="1"/>
      <name val="ＭＳ ゴシック"/>
      <family val="3"/>
      <charset val="128"/>
    </font>
    <font>
      <sz val="11"/>
      <name val="ＭＳ Ｐ明朝"/>
      <family val="1"/>
      <charset val="128"/>
    </font>
    <font>
      <b/>
      <sz val="14"/>
      <color rgb="FFFF0000"/>
      <name val="ＭＳ Ｐゴシック"/>
      <family val="3"/>
      <charset val="128"/>
    </font>
    <font>
      <b/>
      <sz val="18"/>
      <color rgb="FF0000FF"/>
      <name val="ＭＳ Ｐゴシック"/>
      <family val="3"/>
      <charset val="128"/>
      <scheme val="minor"/>
    </font>
    <font>
      <sz val="18"/>
      <color theme="1"/>
      <name val="ＭＳ Ｐゴシック"/>
      <family val="3"/>
      <charset val="128"/>
      <scheme val="minor"/>
    </font>
  </fonts>
  <fills count="5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9" tint="0.79998168889431442"/>
        <bgColor indexed="64"/>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FFCCCC"/>
        <bgColor indexed="64"/>
      </patternFill>
    </fill>
    <fill>
      <patternFill patternType="solid">
        <fgColor rgb="FF92D050"/>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249977111117893"/>
        <bgColor indexed="64"/>
      </patternFill>
    </fill>
  </fills>
  <borders count="17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medium">
        <color rgb="FF000000"/>
      </right>
      <top/>
      <bottom style="medium">
        <color rgb="FF000000"/>
      </bottom>
      <diagonal/>
    </border>
    <border>
      <left style="medium">
        <color rgb="FF000000"/>
      </left>
      <right style="thick">
        <color rgb="FF000000"/>
      </right>
      <top style="medium">
        <color rgb="FF000000"/>
      </top>
      <bottom/>
      <diagonal/>
    </border>
    <border>
      <left style="thick">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ck">
        <color rgb="FF000000"/>
      </right>
      <top/>
      <bottom/>
      <diagonal/>
    </border>
    <border>
      <left style="thick">
        <color rgb="FF000000"/>
      </left>
      <right style="medium">
        <color rgb="FF000000"/>
      </right>
      <top/>
      <bottom style="thick">
        <color rgb="FF000000"/>
      </bottom>
      <diagonal/>
    </border>
    <border>
      <left style="medium">
        <color rgb="FF000000"/>
      </left>
      <right style="medium">
        <color rgb="FF000000"/>
      </right>
      <top style="thick">
        <color rgb="FF000000"/>
      </top>
      <bottom/>
      <diagonal/>
    </border>
    <border>
      <left style="medium">
        <color rgb="FF000000"/>
      </left>
      <right style="thick">
        <color rgb="FF000000"/>
      </right>
      <top style="thick">
        <color rgb="FF000000"/>
      </top>
      <bottom/>
      <diagonal/>
    </border>
    <border>
      <left style="medium">
        <color rgb="FF000000"/>
      </left>
      <right style="medium">
        <color rgb="FF000000"/>
      </right>
      <top/>
      <bottom/>
      <diagonal/>
    </border>
    <border>
      <left/>
      <right/>
      <top/>
      <bottom style="thick">
        <color rgb="FF000000"/>
      </bottom>
      <diagonal/>
    </border>
    <border>
      <left style="thick">
        <color rgb="FF000000"/>
      </left>
      <right style="medium">
        <color rgb="FF000000"/>
      </right>
      <top style="thick">
        <color rgb="FF000000"/>
      </top>
      <bottom/>
      <diagonal/>
    </border>
    <border>
      <left style="thick">
        <color rgb="FF000000"/>
      </left>
      <right style="medium">
        <color rgb="FF000000"/>
      </right>
      <top/>
      <bottom style="medium">
        <color rgb="FF000000"/>
      </bottom>
      <diagonal/>
    </border>
    <border>
      <left style="medium">
        <color rgb="FF000000"/>
      </left>
      <right style="thick">
        <color rgb="FF000000"/>
      </right>
      <top/>
      <bottom style="medium">
        <color rgb="FF000000"/>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hair">
        <color indexed="64"/>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double">
        <color indexed="64"/>
      </top>
      <bottom style="medium">
        <color indexed="64"/>
      </bottom>
      <diagonal/>
    </border>
    <border>
      <left style="hair">
        <color indexed="64"/>
      </left>
      <right style="thin">
        <color auto="1"/>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double">
        <color indexed="64"/>
      </top>
      <bottom style="medium">
        <color indexed="64"/>
      </bottom>
      <diagonal/>
    </border>
    <border>
      <left style="thin">
        <color indexed="64"/>
      </left>
      <right style="hair">
        <color auto="1"/>
      </right>
      <top style="double">
        <color indexed="64"/>
      </top>
      <bottom style="medium">
        <color indexed="64"/>
      </bottom>
      <diagonal/>
    </border>
    <border>
      <left style="thin">
        <color auto="1"/>
      </left>
      <right style="hair">
        <color auto="1"/>
      </right>
      <top style="thin">
        <color auto="1"/>
      </top>
      <bottom/>
      <diagonal/>
    </border>
    <border diagonalUp="1">
      <left style="medium">
        <color auto="1"/>
      </left>
      <right style="medium">
        <color auto="1"/>
      </right>
      <top style="double">
        <color auto="1"/>
      </top>
      <bottom style="medium">
        <color auto="1"/>
      </bottom>
      <diagonal style="thin">
        <color auto="1"/>
      </diagonal>
    </border>
    <border>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ck">
        <color rgb="FF000000"/>
      </left>
      <right style="medium">
        <color rgb="FF000000"/>
      </right>
      <top style="hair">
        <color rgb="FF000000"/>
      </top>
      <bottom style="hair">
        <color rgb="FF000000"/>
      </bottom>
      <diagonal/>
    </border>
    <border>
      <left style="medium">
        <color rgb="FF000000"/>
      </left>
      <right style="medium">
        <color rgb="FF000000"/>
      </right>
      <top style="hair">
        <color rgb="FF000000"/>
      </top>
      <bottom style="hair">
        <color rgb="FF000000"/>
      </bottom>
      <diagonal/>
    </border>
    <border>
      <left style="medium">
        <color rgb="FF000000"/>
      </left>
      <right style="thick">
        <color rgb="FF000000"/>
      </right>
      <top style="hair">
        <color rgb="FF000000"/>
      </top>
      <bottom style="hair">
        <color rgb="FF000000"/>
      </bottom>
      <diagonal/>
    </border>
    <border>
      <left/>
      <right style="thin">
        <color auto="1"/>
      </right>
      <top style="medium">
        <color rgb="FF000000"/>
      </top>
      <bottom style="thin">
        <color auto="1"/>
      </bottom>
      <diagonal/>
    </border>
    <border>
      <left style="thin">
        <color auto="1"/>
      </left>
      <right style="medium">
        <color rgb="FF000000"/>
      </right>
      <top style="medium">
        <color rgb="FF000000"/>
      </top>
      <bottom style="thin">
        <color auto="1"/>
      </bottom>
      <diagonal/>
    </border>
    <border>
      <left style="medium">
        <color auto="1"/>
      </left>
      <right style="medium">
        <color rgb="FF000000"/>
      </right>
      <top style="medium">
        <color auto="1"/>
      </top>
      <bottom/>
      <diagonal/>
    </border>
    <border>
      <left style="medium">
        <color auto="1"/>
      </left>
      <right style="medium">
        <color rgb="FF000000"/>
      </right>
      <top/>
      <bottom/>
      <diagonal/>
    </border>
    <border>
      <left style="thin">
        <color auto="1"/>
      </left>
      <right style="medium">
        <color rgb="FF000000"/>
      </right>
      <top style="thin">
        <color auto="1"/>
      </top>
      <bottom style="thin">
        <color auto="1"/>
      </bottom>
      <diagonal/>
    </border>
    <border diagonalUp="1">
      <left style="thin">
        <color auto="1"/>
      </left>
      <right style="thin">
        <color auto="1"/>
      </right>
      <top style="double">
        <color auto="1"/>
      </top>
      <bottom style="medium">
        <color auto="1"/>
      </bottom>
      <diagonal style="thin">
        <color auto="1"/>
      </diagonal>
    </border>
    <border diagonalUp="1">
      <left style="thin">
        <color auto="1"/>
      </left>
      <right style="medium">
        <color auto="1"/>
      </right>
      <top style="double">
        <color auto="1"/>
      </top>
      <bottom style="medium">
        <color auto="1"/>
      </bottom>
      <diagonal style="thin">
        <color auto="1"/>
      </diagonal>
    </border>
    <border>
      <left style="thin">
        <color auto="1"/>
      </left>
      <right/>
      <top style="double">
        <color auto="1"/>
      </top>
      <bottom style="medium">
        <color auto="1"/>
      </bottom>
      <diagonal/>
    </border>
    <border>
      <left style="thin">
        <color auto="1"/>
      </left>
      <right/>
      <top style="medium">
        <color auto="1"/>
      </top>
      <bottom/>
      <diagonal/>
    </border>
    <border>
      <left style="thin">
        <color auto="1"/>
      </left>
      <right style="medium">
        <color rgb="FF000000"/>
      </right>
      <top style="thin">
        <color auto="1"/>
      </top>
      <bottom/>
      <diagonal/>
    </border>
    <border>
      <left style="thin">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diagonalUp="1">
      <left style="thin">
        <color auto="1"/>
      </left>
      <right/>
      <top style="double">
        <color auto="1"/>
      </top>
      <bottom style="medium">
        <color auto="1"/>
      </bottom>
      <diagonal style="thin">
        <color auto="1"/>
      </diagonal>
    </border>
    <border diagonalUp="1">
      <left style="medium">
        <color auto="1"/>
      </left>
      <right/>
      <top style="double">
        <color auto="1"/>
      </top>
      <bottom style="medium">
        <color auto="1"/>
      </bottom>
      <diagonal style="thin">
        <color auto="1"/>
      </diagonal>
    </border>
    <border diagonalUp="1">
      <left style="medium">
        <color auto="1"/>
      </left>
      <right style="thin">
        <color auto="1"/>
      </right>
      <top style="double">
        <color auto="1"/>
      </top>
      <bottom style="medium">
        <color auto="1"/>
      </bottom>
      <diagonal style="thin">
        <color auto="1"/>
      </diagonal>
    </border>
    <border>
      <left/>
      <right style="hair">
        <color auto="1"/>
      </right>
      <top style="double">
        <color auto="1"/>
      </top>
      <bottom style="medium">
        <color auto="1"/>
      </bottom>
      <diagonal/>
    </border>
    <border>
      <left style="medium">
        <color auto="1"/>
      </left>
      <right style="medium">
        <color auto="1"/>
      </right>
      <top style="double">
        <color auto="1"/>
      </top>
      <bottom style="medium">
        <color auto="1"/>
      </bottom>
      <diagonal/>
    </border>
    <border>
      <left style="thin">
        <color indexed="64"/>
      </left>
      <right style="medium">
        <color indexed="64"/>
      </right>
      <top style="medium">
        <color indexed="64"/>
      </top>
      <bottom style="thin">
        <color indexed="64"/>
      </bottom>
      <diagonal/>
    </border>
    <border diagonalUp="1">
      <left/>
      <right style="thin">
        <color indexed="64"/>
      </right>
      <top style="double">
        <color indexed="64"/>
      </top>
      <bottom style="medium">
        <color indexed="64"/>
      </bottom>
      <diagonal style="thin">
        <color indexed="64"/>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right/>
      <top/>
      <bottom style="medium">
        <color rgb="FF000000"/>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uble">
        <color indexed="64"/>
      </top>
      <bottom style="medium">
        <color indexed="64"/>
      </bottom>
      <diagonal/>
    </border>
    <border>
      <left style="thin">
        <color indexed="64"/>
      </left>
      <right style="medium">
        <color indexed="64"/>
      </right>
      <top style="thin">
        <color indexed="64"/>
      </top>
      <bottom/>
      <diagonal/>
    </border>
    <border>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diagonalDown="1">
      <left style="thin">
        <color indexed="64"/>
      </left>
      <right style="thin">
        <color indexed="64"/>
      </right>
      <top style="double">
        <color auto="1"/>
      </top>
      <bottom style="medium">
        <color indexed="64"/>
      </bottom>
      <diagonal style="thin">
        <color indexed="64"/>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rgb="FF000000"/>
      </left>
      <right/>
      <top style="thick">
        <color rgb="FF000000"/>
      </top>
      <bottom/>
      <diagonal/>
    </border>
    <border>
      <left/>
      <right style="medium">
        <color rgb="FF000000"/>
      </right>
      <top style="thick">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diagonalUp="1">
      <left style="medium">
        <color rgb="FF000000"/>
      </left>
      <right style="medium">
        <color rgb="FF000000"/>
      </right>
      <top style="hair">
        <color rgb="FF000000"/>
      </top>
      <bottom style="hair">
        <color rgb="FF000000"/>
      </bottom>
      <diagonal style="thin">
        <color rgb="FF000000"/>
      </diagonal>
    </border>
    <border diagonalUp="1">
      <left/>
      <right style="medium">
        <color rgb="FF000000"/>
      </right>
      <top style="hair">
        <color rgb="FF000000"/>
      </top>
      <bottom style="hair">
        <color rgb="FF000000"/>
      </bottom>
      <diagonal style="thin">
        <color rgb="FF000000"/>
      </diagonal>
    </border>
    <border>
      <left style="thick">
        <color rgb="FF000000"/>
      </left>
      <right style="medium">
        <color rgb="FF000000"/>
      </right>
      <top/>
      <bottom/>
      <diagonal/>
    </border>
    <border>
      <left style="medium">
        <color rgb="FF000000"/>
      </left>
      <right style="medium">
        <color rgb="FF000000"/>
      </right>
      <top/>
      <bottom style="thick">
        <color rgb="FF000000"/>
      </bottom>
      <diagonal/>
    </border>
    <border>
      <left style="medium">
        <color rgb="FF000000"/>
      </left>
      <right style="medium">
        <color rgb="FF000000"/>
      </right>
      <top style="hair">
        <color rgb="FF000000"/>
      </top>
      <bottom style="double">
        <color indexed="64"/>
      </bottom>
      <diagonal/>
    </border>
    <border>
      <left style="medium">
        <color rgb="FF000000"/>
      </left>
      <right/>
      <top style="medium">
        <color rgb="FF000000"/>
      </top>
      <bottom/>
      <diagonal/>
    </border>
    <border>
      <left style="medium">
        <color indexed="64"/>
      </left>
      <right style="medium">
        <color rgb="FF000000"/>
      </right>
      <top/>
      <bottom style="medium">
        <color rgb="FF000000"/>
      </bottom>
      <diagonal/>
    </border>
    <border>
      <left style="medium">
        <color rgb="FF000000"/>
      </left>
      <right style="thick">
        <color rgb="FF000000"/>
      </right>
      <top/>
      <bottom style="thick">
        <color rgb="FF000000"/>
      </bottom>
      <diagonal/>
    </border>
    <border>
      <left style="thick">
        <color rgb="FF000000"/>
      </left>
      <right style="medium">
        <color rgb="FF000000"/>
      </right>
      <top style="hair">
        <color rgb="FF000000"/>
      </top>
      <bottom style="double">
        <color indexed="64"/>
      </bottom>
      <diagonal/>
    </border>
    <border>
      <left/>
      <right style="medium">
        <color rgb="FF000000"/>
      </right>
      <top style="hair">
        <color rgb="FF000000"/>
      </top>
      <bottom style="double">
        <color indexed="64"/>
      </bottom>
      <diagonal/>
    </border>
    <border>
      <left style="medium">
        <color rgb="FF000000"/>
      </left>
      <right style="thick">
        <color rgb="FF000000"/>
      </right>
      <top style="hair">
        <color rgb="FF000000"/>
      </top>
      <bottom style="double">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74">
    <xf numFmtId="0" fontId="0" fillId="0" borderId="0">
      <alignment vertical="center"/>
    </xf>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0" borderId="0" applyNumberFormat="0" applyFill="0" applyBorder="0" applyAlignment="0" applyProtection="0">
      <alignment vertical="center"/>
    </xf>
    <xf numFmtId="0" fontId="21" fillId="26" borderId="37" applyNumberFormat="0" applyAlignment="0" applyProtection="0">
      <alignment vertical="center"/>
    </xf>
    <xf numFmtId="0" fontId="22" fillId="27" borderId="0" applyNumberFormat="0" applyBorder="0" applyAlignment="0" applyProtection="0">
      <alignment vertical="center"/>
    </xf>
    <xf numFmtId="0" fontId="18" fillId="28" borderId="38" applyNumberFormat="0" applyFont="0" applyAlignment="0" applyProtection="0">
      <alignment vertical="center"/>
    </xf>
    <xf numFmtId="0" fontId="23" fillId="0" borderId="39" applyNumberFormat="0" applyFill="0" applyAlignment="0" applyProtection="0">
      <alignment vertical="center"/>
    </xf>
    <xf numFmtId="0" fontId="24" fillId="29" borderId="0" applyNumberFormat="0" applyBorder="0" applyAlignment="0" applyProtection="0">
      <alignment vertical="center"/>
    </xf>
    <xf numFmtId="0" fontId="25" fillId="30" borderId="40" applyNumberFormat="0" applyAlignment="0" applyProtection="0">
      <alignment vertical="center"/>
    </xf>
    <xf numFmtId="0" fontId="26" fillId="0" borderId="0" applyNumberFormat="0" applyFill="0" applyBorder="0" applyAlignment="0" applyProtection="0">
      <alignment vertical="center"/>
    </xf>
    <xf numFmtId="0" fontId="27" fillId="0" borderId="41" applyNumberFormat="0" applyFill="0" applyAlignment="0" applyProtection="0">
      <alignment vertical="center"/>
    </xf>
    <xf numFmtId="0" fontId="28" fillId="0" borderId="42" applyNumberFormat="0" applyFill="0" applyAlignment="0" applyProtection="0">
      <alignment vertical="center"/>
    </xf>
    <xf numFmtId="0" fontId="29" fillId="0" borderId="43" applyNumberFormat="0" applyFill="0" applyAlignment="0" applyProtection="0">
      <alignment vertical="center"/>
    </xf>
    <xf numFmtId="0" fontId="29" fillId="0" borderId="0" applyNumberFormat="0" applyFill="0" applyBorder="0" applyAlignment="0" applyProtection="0">
      <alignment vertical="center"/>
    </xf>
    <xf numFmtId="0" fontId="30" fillId="0" borderId="44" applyNumberFormat="0" applyFill="0" applyAlignment="0" applyProtection="0">
      <alignment vertical="center"/>
    </xf>
    <xf numFmtId="0" fontId="31" fillId="30" borderId="45" applyNumberFormat="0" applyAlignment="0" applyProtection="0">
      <alignment vertical="center"/>
    </xf>
    <xf numFmtId="0" fontId="32" fillId="0" borderId="0" applyNumberFormat="0" applyFill="0" applyBorder="0" applyAlignment="0" applyProtection="0">
      <alignment vertical="center"/>
    </xf>
    <xf numFmtId="0" fontId="33" fillId="31" borderId="40" applyNumberFormat="0" applyAlignment="0" applyProtection="0">
      <alignment vertical="center"/>
    </xf>
    <xf numFmtId="0" fontId="34" fillId="32" borderId="0" applyNumberFormat="0" applyBorder="0" applyAlignment="0" applyProtection="0">
      <alignment vertical="center"/>
    </xf>
    <xf numFmtId="0" fontId="12" fillId="0" borderId="0">
      <alignment vertical="center"/>
    </xf>
    <xf numFmtId="0" fontId="11" fillId="0" borderId="0">
      <alignment vertical="center"/>
    </xf>
    <xf numFmtId="0" fontId="54" fillId="0" borderId="0"/>
    <xf numFmtId="38" fontId="54" fillId="0" borderId="0" applyFont="0" applyFill="0" applyBorder="0" applyAlignment="0" applyProtection="0"/>
    <xf numFmtId="38" fontId="18" fillId="0" borderId="0" applyFont="0" applyFill="0" applyBorder="0" applyAlignment="0" applyProtection="0">
      <alignment vertical="center"/>
    </xf>
    <xf numFmtId="0" fontId="59" fillId="0" borderId="0"/>
    <xf numFmtId="38" fontId="59" fillId="0" borderId="0" applyFont="0" applyFill="0" applyBorder="0" applyAlignment="0" applyProtection="0">
      <alignment vertical="center"/>
    </xf>
    <xf numFmtId="0" fontId="56" fillId="0" borderId="0">
      <alignment vertical="center"/>
    </xf>
    <xf numFmtId="0" fontId="18" fillId="0" borderId="0">
      <alignment vertical="center"/>
    </xf>
    <xf numFmtId="0" fontId="56" fillId="0" borderId="0">
      <alignment vertical="center"/>
    </xf>
    <xf numFmtId="0" fontId="18" fillId="0" borderId="0">
      <alignment vertical="center"/>
    </xf>
    <xf numFmtId="0" fontId="56" fillId="0" borderId="0">
      <alignment vertical="center"/>
    </xf>
    <xf numFmtId="38" fontId="18" fillId="0" borderId="0" applyFont="0" applyFill="0" applyBorder="0" applyAlignment="0" applyProtection="0">
      <alignment vertical="center"/>
    </xf>
    <xf numFmtId="0" fontId="61" fillId="0" borderId="0">
      <alignment vertical="center"/>
    </xf>
    <xf numFmtId="0" fontId="10" fillId="0" borderId="0">
      <alignment vertical="center"/>
    </xf>
    <xf numFmtId="38" fontId="10" fillId="0" borderId="0" applyFont="0" applyFill="0" applyBorder="0" applyAlignment="0" applyProtection="0">
      <alignment vertical="center"/>
    </xf>
    <xf numFmtId="0" fontId="61" fillId="0" borderId="0"/>
    <xf numFmtId="0" fontId="9"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4" fillId="0" borderId="0">
      <alignment vertical="center"/>
    </xf>
    <xf numFmtId="0" fontId="4" fillId="0" borderId="0">
      <alignment vertical="center"/>
    </xf>
    <xf numFmtId="0" fontId="61" fillId="0" borderId="0"/>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101" fillId="0" borderId="0"/>
    <xf numFmtId="38" fontId="101" fillId="0" borderId="0" applyFont="0" applyFill="0" applyBorder="0" applyAlignment="0" applyProtection="0"/>
  </cellStyleXfs>
  <cellXfs count="806">
    <xf numFmtId="0" fontId="0" fillId="0" borderId="0" xfId="0">
      <alignment vertical="center"/>
    </xf>
    <xf numFmtId="0" fontId="35" fillId="0" borderId="0" xfId="0" applyFont="1">
      <alignment vertical="center"/>
    </xf>
    <xf numFmtId="0" fontId="36" fillId="0" borderId="0" xfId="0" applyFont="1">
      <alignment vertical="center"/>
    </xf>
    <xf numFmtId="0" fontId="37" fillId="0" borderId="0" xfId="0" applyFont="1">
      <alignment vertical="center"/>
    </xf>
    <xf numFmtId="0" fontId="37" fillId="0" borderId="0" xfId="0" applyFont="1" applyAlignment="1">
      <alignment horizontal="center" vertical="center"/>
    </xf>
    <xf numFmtId="0" fontId="40" fillId="0" borderId="0" xfId="0" applyFont="1">
      <alignment vertical="center"/>
    </xf>
    <xf numFmtId="0" fontId="41" fillId="0" borderId="0" xfId="0" applyFont="1">
      <alignment vertical="center"/>
    </xf>
    <xf numFmtId="0" fontId="41" fillId="0" borderId="0" xfId="0" applyFont="1" applyAlignment="1">
      <alignment horizontal="right" vertical="center"/>
    </xf>
    <xf numFmtId="0" fontId="41" fillId="0" borderId="0" xfId="0" applyFont="1" applyAlignment="1">
      <alignment vertical="center" wrapText="1"/>
    </xf>
    <xf numFmtId="0" fontId="42" fillId="0" borderId="0" xfId="0" applyFont="1">
      <alignment vertical="center"/>
    </xf>
    <xf numFmtId="0" fontId="0" fillId="0" borderId="0" xfId="0" applyAlignment="1">
      <alignment vertical="center" wrapText="1"/>
    </xf>
    <xf numFmtId="0" fontId="46" fillId="0" borderId="0" xfId="0" applyFont="1" applyAlignment="1">
      <alignment horizontal="left" vertical="center" indent="1"/>
    </xf>
    <xf numFmtId="0" fontId="47" fillId="0" borderId="0" xfId="0" applyFont="1">
      <alignment vertical="center"/>
    </xf>
    <xf numFmtId="0" fontId="46" fillId="0" borderId="0" xfId="0" applyFont="1">
      <alignment vertical="center"/>
    </xf>
    <xf numFmtId="0" fontId="44" fillId="34" borderId="0" xfId="0" applyFont="1" applyFill="1" applyAlignment="1">
      <alignment horizontal="left" vertical="center"/>
    </xf>
    <xf numFmtId="0" fontId="49" fillId="0" borderId="0" xfId="42" applyFont="1">
      <alignment vertical="center"/>
    </xf>
    <xf numFmtId="0" fontId="52" fillId="0" borderId="0" xfId="42" applyFont="1">
      <alignment vertical="center"/>
    </xf>
    <xf numFmtId="0" fontId="53" fillId="0" borderId="0" xfId="42" applyFont="1">
      <alignment vertical="center"/>
    </xf>
    <xf numFmtId="0" fontId="0" fillId="0" borderId="0" xfId="0" applyAlignment="1">
      <alignment horizontal="center" vertical="center"/>
    </xf>
    <xf numFmtId="0" fontId="57" fillId="0" borderId="0" xfId="42" applyFont="1">
      <alignment vertical="center"/>
    </xf>
    <xf numFmtId="0" fontId="18" fillId="0" borderId="0" xfId="42" applyFont="1">
      <alignment vertical="center"/>
    </xf>
    <xf numFmtId="0" fontId="18" fillId="0" borderId="0" xfId="0" applyFont="1">
      <alignment vertical="center"/>
    </xf>
    <xf numFmtId="0" fontId="58" fillId="37" borderId="14" xfId="0" applyFont="1" applyFill="1" applyBorder="1" applyAlignment="1">
      <alignment horizontal="center" vertical="center"/>
    </xf>
    <xf numFmtId="0" fontId="58" fillId="37" borderId="9" xfId="0" applyFont="1" applyFill="1" applyBorder="1" applyAlignment="1">
      <alignment horizontal="center" vertical="center"/>
    </xf>
    <xf numFmtId="178" fontId="18" fillId="0" borderId="0" xfId="0" applyNumberFormat="1" applyFont="1">
      <alignment vertical="center"/>
    </xf>
    <xf numFmtId="0" fontId="18" fillId="0" borderId="66" xfId="0" applyFont="1" applyBorder="1" applyAlignment="1">
      <alignment horizontal="center" vertical="center"/>
    </xf>
    <xf numFmtId="0" fontId="18" fillId="35" borderId="27" xfId="0" applyFont="1" applyFill="1" applyBorder="1" applyAlignment="1" applyProtection="1">
      <alignment horizontal="center" vertical="center" wrapText="1"/>
      <protection locked="0"/>
    </xf>
    <xf numFmtId="0" fontId="18" fillId="0" borderId="65" xfId="0" applyFont="1" applyBorder="1" applyAlignment="1">
      <alignment horizontal="center" vertical="center"/>
    </xf>
    <xf numFmtId="0" fontId="18" fillId="0" borderId="83" xfId="0" applyFont="1" applyBorder="1" applyAlignment="1">
      <alignment horizontal="center" vertical="center"/>
    </xf>
    <xf numFmtId="12" fontId="0" fillId="0" borderId="0" xfId="0" applyNumberFormat="1" applyAlignment="1">
      <alignment horizontal="left" vertical="center"/>
    </xf>
    <xf numFmtId="0" fontId="0" fillId="0" borderId="0" xfId="0" applyAlignment="1">
      <alignment horizontal="left" vertical="center"/>
    </xf>
    <xf numFmtId="0" fontId="58" fillId="37" borderId="16" xfId="0" applyFont="1" applyFill="1" applyBorder="1" applyAlignment="1">
      <alignment horizontal="center" vertical="center"/>
    </xf>
    <xf numFmtId="38" fontId="18" fillId="35" borderId="21" xfId="46" applyFont="1" applyFill="1" applyBorder="1" applyAlignment="1" applyProtection="1">
      <alignment horizontal="center" vertical="center" wrapText="1"/>
      <protection locked="0"/>
    </xf>
    <xf numFmtId="38" fontId="0" fillId="0" borderId="0" xfId="46" applyFont="1">
      <alignment vertical="center"/>
    </xf>
    <xf numFmtId="0" fontId="60" fillId="0" borderId="0" xfId="42" applyFont="1">
      <alignment vertical="center"/>
    </xf>
    <xf numFmtId="38" fontId="0" fillId="0" borderId="0" xfId="46" applyFont="1" applyAlignment="1">
      <alignment horizontal="left" vertical="center"/>
    </xf>
    <xf numFmtId="38" fontId="0" fillId="0" borderId="0" xfId="46" applyFont="1" applyAlignment="1">
      <alignment vertical="center"/>
    </xf>
    <xf numFmtId="0" fontId="55" fillId="0" borderId="0" xfId="50" applyFont="1">
      <alignment vertical="center"/>
    </xf>
    <xf numFmtId="0" fontId="61" fillId="0" borderId="0" xfId="49" applyFont="1" applyAlignment="1">
      <alignment horizontal="left" vertical="center"/>
    </xf>
    <xf numFmtId="0" fontId="56" fillId="0" borderId="0" xfId="50" applyFont="1">
      <alignment vertical="center"/>
    </xf>
    <xf numFmtId="0" fontId="61" fillId="0" borderId="0" xfId="49" applyFont="1">
      <alignment vertical="center"/>
    </xf>
    <xf numFmtId="0" fontId="62" fillId="0" borderId="0" xfId="49" applyFont="1">
      <alignment vertical="center"/>
    </xf>
    <xf numFmtId="0" fontId="62" fillId="0" borderId="0" xfId="51" applyFont="1">
      <alignment vertical="center"/>
    </xf>
    <xf numFmtId="0" fontId="61" fillId="0" borderId="0" xfId="52" applyFont="1">
      <alignment vertical="center"/>
    </xf>
    <xf numFmtId="0" fontId="62" fillId="0" borderId="0" xfId="53" quotePrefix="1" applyFont="1">
      <alignment vertical="center"/>
    </xf>
    <xf numFmtId="0" fontId="62" fillId="0" borderId="0" xfId="53" applyFont="1">
      <alignment vertical="center"/>
    </xf>
    <xf numFmtId="0" fontId="61" fillId="0" borderId="0" xfId="53" applyFont="1">
      <alignment vertical="center"/>
    </xf>
    <xf numFmtId="0" fontId="64" fillId="0" borderId="0" xfId="53" applyFont="1" applyAlignment="1">
      <alignment horizontal="center" vertical="center"/>
    </xf>
    <xf numFmtId="0" fontId="38" fillId="0" borderId="0" xfId="53" applyFont="1" applyAlignment="1">
      <alignment vertical="center" wrapText="1"/>
    </xf>
    <xf numFmtId="0" fontId="65" fillId="0" borderId="0" xfId="53" applyFont="1" applyAlignment="1">
      <alignment horizontal="left" vertical="center"/>
    </xf>
    <xf numFmtId="0" fontId="61" fillId="34" borderId="0" xfId="53" applyFont="1" applyFill="1" applyAlignment="1">
      <alignment vertical="center" textRotation="255"/>
    </xf>
    <xf numFmtId="0" fontId="61" fillId="34" borderId="16" xfId="53" applyFont="1" applyFill="1" applyBorder="1" applyAlignment="1">
      <alignment vertical="center" textRotation="255"/>
    </xf>
    <xf numFmtId="0" fontId="61" fillId="0" borderId="0" xfId="53" applyFont="1" applyAlignment="1">
      <alignment horizontal="center" vertical="center"/>
    </xf>
    <xf numFmtId="0" fontId="61" fillId="34" borderId="84" xfId="53" applyFont="1" applyFill="1" applyBorder="1" applyAlignment="1">
      <alignment vertical="center" textRotation="255"/>
    </xf>
    <xf numFmtId="0" fontId="61" fillId="0" borderId="0" xfId="53" applyFont="1" applyAlignment="1">
      <alignment vertical="center" wrapText="1"/>
    </xf>
    <xf numFmtId="0" fontId="61" fillId="34" borderId="0" xfId="53" applyFont="1" applyFill="1">
      <alignment vertical="center"/>
    </xf>
    <xf numFmtId="0" fontId="17" fillId="0" borderId="0" xfId="53" applyFont="1" applyAlignment="1">
      <alignment vertical="center" wrapText="1"/>
    </xf>
    <xf numFmtId="0" fontId="61" fillId="34" borderId="0" xfId="53" applyFont="1" applyFill="1" applyAlignment="1">
      <alignment vertical="center" shrinkToFit="1"/>
    </xf>
    <xf numFmtId="0" fontId="61" fillId="34" borderId="0" xfId="53" applyFont="1" applyFill="1" applyAlignment="1">
      <alignment vertical="center" wrapText="1"/>
    </xf>
    <xf numFmtId="0" fontId="69" fillId="34" borderId="0" xfId="53" applyFont="1" applyFill="1" applyAlignment="1">
      <alignment vertical="center" wrapText="1"/>
    </xf>
    <xf numFmtId="0" fontId="51" fillId="34" borderId="0" xfId="53" applyFont="1" applyFill="1" applyAlignment="1">
      <alignment vertical="center" shrinkToFit="1"/>
    </xf>
    <xf numFmtId="0" fontId="51" fillId="34" borderId="0" xfId="53" applyFont="1" applyFill="1" applyAlignment="1">
      <alignment horizontal="center" vertical="center" shrinkToFit="1"/>
    </xf>
    <xf numFmtId="0" fontId="61" fillId="34" borderId="0" xfId="55" applyFill="1">
      <alignment vertical="center"/>
    </xf>
    <xf numFmtId="0" fontId="67" fillId="34" borderId="0" xfId="53" applyFont="1" applyFill="1" applyAlignment="1">
      <alignment vertical="center" shrinkToFit="1"/>
    </xf>
    <xf numFmtId="0" fontId="67" fillId="34" borderId="0" xfId="53" applyFont="1" applyFill="1" applyAlignment="1">
      <alignment vertical="center" wrapText="1"/>
    </xf>
    <xf numFmtId="0" fontId="55" fillId="34" borderId="0" xfId="50" applyFont="1" applyFill="1">
      <alignment vertical="center"/>
    </xf>
    <xf numFmtId="0" fontId="51" fillId="34" borderId="0" xfId="53" applyFont="1" applyFill="1" applyAlignment="1">
      <alignment horizontal="right" vertical="center" shrinkToFit="1"/>
    </xf>
    <xf numFmtId="0" fontId="51" fillId="34" borderId="0" xfId="53" applyFont="1" applyFill="1" applyAlignment="1">
      <alignment horizontal="left" vertical="center" shrinkToFit="1"/>
    </xf>
    <xf numFmtId="0" fontId="51" fillId="34" borderId="0" xfId="55" applyFont="1" applyFill="1" applyAlignment="1">
      <alignment horizontal="right" vertical="center"/>
    </xf>
    <xf numFmtId="0" fontId="51" fillId="34" borderId="0" xfId="55" applyFont="1" applyFill="1" applyAlignment="1">
      <alignment horizontal="left" vertical="center"/>
    </xf>
    <xf numFmtId="0" fontId="51" fillId="34" borderId="0" xfId="53" applyFont="1" applyFill="1" applyAlignment="1">
      <alignment horizontal="right" vertical="center"/>
    </xf>
    <xf numFmtId="0" fontId="55" fillId="34" borderId="0" xfId="50" applyFont="1" applyFill="1" applyAlignment="1">
      <alignment horizontal="right" vertical="center"/>
    </xf>
    <xf numFmtId="0" fontId="55" fillId="34" borderId="0" xfId="50" applyFont="1" applyFill="1" applyAlignment="1">
      <alignment horizontal="left" vertical="center" shrinkToFit="1"/>
    </xf>
    <xf numFmtId="0" fontId="55" fillId="34" borderId="0" xfId="50" applyFont="1" applyFill="1" applyAlignment="1">
      <alignment horizontal="left" vertical="center"/>
    </xf>
    <xf numFmtId="0" fontId="61" fillId="34" borderId="0" xfId="50" applyFont="1" applyFill="1" applyAlignment="1">
      <alignment horizontal="right" vertical="center"/>
    </xf>
    <xf numFmtId="0" fontId="55" fillId="0" borderId="0" xfId="50" applyFont="1" applyAlignment="1">
      <alignment horizontal="left" vertical="center"/>
    </xf>
    <xf numFmtId="0" fontId="51" fillId="34" borderId="0" xfId="53" applyFont="1" applyFill="1" applyAlignment="1">
      <alignment horizontal="center" vertical="center"/>
    </xf>
    <xf numFmtId="0" fontId="51" fillId="34" borderId="0" xfId="50" applyFont="1" applyFill="1" applyAlignment="1">
      <alignment horizontal="center" vertical="center"/>
    </xf>
    <xf numFmtId="0" fontId="68" fillId="34" borderId="0" xfId="55" applyFont="1" applyFill="1" applyAlignment="1">
      <alignment vertical="top"/>
    </xf>
    <xf numFmtId="0" fontId="68" fillId="34" borderId="0" xfId="53" applyFont="1" applyFill="1">
      <alignment vertical="center"/>
    </xf>
    <xf numFmtId="0" fontId="70" fillId="0" borderId="0" xfId="0" applyFont="1">
      <alignment vertical="center"/>
    </xf>
    <xf numFmtId="0" fontId="8" fillId="0" borderId="0" xfId="60">
      <alignment vertical="center"/>
    </xf>
    <xf numFmtId="57" fontId="18" fillId="35" borderId="27" xfId="46" applyNumberFormat="1" applyFont="1" applyFill="1" applyBorder="1" applyAlignment="1" applyProtection="1">
      <alignment horizontal="center" vertical="center" wrapText="1"/>
      <protection locked="0"/>
    </xf>
    <xf numFmtId="0" fontId="18" fillId="35" borderId="67" xfId="0" applyFont="1" applyFill="1" applyBorder="1" applyAlignment="1">
      <alignment horizontal="center" vertical="center"/>
    </xf>
    <xf numFmtId="57" fontId="18" fillId="35" borderId="11" xfId="46" applyNumberFormat="1" applyFont="1" applyFill="1" applyBorder="1" applyAlignment="1" applyProtection="1">
      <alignment horizontal="center" vertical="center" wrapText="1"/>
      <protection locked="0"/>
    </xf>
    <xf numFmtId="180" fontId="18" fillId="0" borderId="99" xfId="0" applyNumberFormat="1" applyFont="1" applyBorder="1">
      <alignment vertical="center"/>
    </xf>
    <xf numFmtId="180" fontId="18" fillId="0" borderId="119" xfId="0" applyNumberFormat="1" applyFont="1" applyBorder="1">
      <alignment vertical="center"/>
    </xf>
    <xf numFmtId="12" fontId="0" fillId="39" borderId="0" xfId="0" applyNumberFormat="1" applyFill="1" applyAlignment="1">
      <alignment horizontal="left" vertical="center"/>
    </xf>
    <xf numFmtId="0" fontId="18" fillId="39" borderId="0" xfId="0" applyFont="1" applyFill="1" applyAlignment="1">
      <alignment horizontal="left" vertical="center"/>
    </xf>
    <xf numFmtId="0" fontId="0" fillId="39" borderId="0" xfId="0" applyFill="1" applyAlignment="1">
      <alignment horizontal="left" vertical="center"/>
    </xf>
    <xf numFmtId="0" fontId="18" fillId="39" borderId="0" xfId="42" applyFont="1" applyFill="1" applyAlignment="1">
      <alignment horizontal="left" vertical="center"/>
    </xf>
    <xf numFmtId="0" fontId="0" fillId="39" borderId="0" xfId="0" applyFill="1" applyAlignment="1">
      <alignment horizontal="center" vertical="center"/>
    </xf>
    <xf numFmtId="12" fontId="0" fillId="0" borderId="0" xfId="0" applyNumberFormat="1">
      <alignment vertical="center"/>
    </xf>
    <xf numFmtId="57" fontId="18" fillId="35" borderId="64" xfId="46" applyNumberFormat="1" applyFont="1" applyFill="1" applyBorder="1" applyAlignment="1" applyProtection="1">
      <alignment horizontal="center" vertical="center" wrapText="1"/>
      <protection locked="0"/>
    </xf>
    <xf numFmtId="0" fontId="18" fillId="35" borderId="118" xfId="0" applyFont="1" applyFill="1" applyBorder="1" applyAlignment="1">
      <alignment horizontal="center" vertical="center"/>
    </xf>
    <xf numFmtId="181" fontId="18" fillId="35" borderId="22" xfId="46" applyNumberFormat="1" applyFont="1" applyFill="1" applyBorder="1" applyAlignment="1" applyProtection="1">
      <alignment horizontal="center" vertical="center" wrapText="1"/>
      <protection locked="0"/>
    </xf>
    <xf numFmtId="181" fontId="18" fillId="35" borderId="21" xfId="46" applyNumberFormat="1" applyFont="1" applyFill="1" applyBorder="1" applyAlignment="1" applyProtection="1">
      <alignment horizontal="center" vertical="center" wrapText="1"/>
      <protection locked="0"/>
    </xf>
    <xf numFmtId="57" fontId="18" fillId="35" borderId="22" xfId="46" applyNumberFormat="1" applyFont="1" applyFill="1" applyBorder="1" applyAlignment="1" applyProtection="1">
      <alignment horizontal="center" vertical="center" wrapText="1"/>
      <protection locked="0"/>
    </xf>
    <xf numFmtId="0" fontId="18" fillId="35" borderId="110" xfId="0" applyFont="1" applyFill="1" applyBorder="1" applyAlignment="1">
      <alignment horizontal="center" vertical="center"/>
    </xf>
    <xf numFmtId="0" fontId="18" fillId="0" borderId="0" xfId="42" applyFont="1" applyAlignment="1">
      <alignment horizontal="right" vertical="center"/>
    </xf>
    <xf numFmtId="177" fontId="41" fillId="0" borderId="0" xfId="0" applyNumberFormat="1" applyFont="1" applyAlignment="1">
      <alignment horizontal="right" vertical="center" shrinkToFit="1"/>
    </xf>
    <xf numFmtId="0" fontId="61" fillId="34" borderId="0" xfId="53" applyFont="1" applyFill="1" applyAlignment="1">
      <alignment horizontal="center" vertical="center"/>
    </xf>
    <xf numFmtId="0" fontId="36" fillId="0" borderId="0" xfId="53" applyFont="1" applyAlignment="1">
      <alignment vertical="top" wrapText="1"/>
    </xf>
    <xf numFmtId="0" fontId="80" fillId="40" borderId="120" xfId="61" applyFont="1" applyFill="1" applyBorder="1">
      <alignment vertical="center"/>
    </xf>
    <xf numFmtId="0" fontId="80" fillId="40" borderId="121" xfId="61" applyFont="1" applyFill="1" applyBorder="1">
      <alignment vertical="center"/>
    </xf>
    <xf numFmtId="0" fontId="19" fillId="40" borderId="122" xfId="61" applyFont="1" applyFill="1" applyBorder="1">
      <alignment vertical="center"/>
    </xf>
    <xf numFmtId="0" fontId="6" fillId="41" borderId="120" xfId="61" applyFill="1" applyBorder="1">
      <alignment vertical="center"/>
    </xf>
    <xf numFmtId="0" fontId="6" fillId="41" borderId="121" xfId="61" applyFill="1" applyBorder="1">
      <alignment vertical="center"/>
    </xf>
    <xf numFmtId="0" fontId="6" fillId="42" borderId="121" xfId="61" applyFill="1" applyBorder="1">
      <alignment vertical="center"/>
    </xf>
    <xf numFmtId="0" fontId="6" fillId="36" borderId="121" xfId="61" applyFill="1" applyBorder="1">
      <alignment vertical="center"/>
    </xf>
    <xf numFmtId="0" fontId="6" fillId="36" borderId="122" xfId="61" applyFill="1" applyBorder="1">
      <alignment vertical="center"/>
    </xf>
    <xf numFmtId="0" fontId="6" fillId="0" borderId="0" xfId="61">
      <alignment vertical="center"/>
    </xf>
    <xf numFmtId="0" fontId="19" fillId="40" borderId="123" xfId="61" applyFont="1" applyFill="1" applyBorder="1">
      <alignment vertical="center"/>
    </xf>
    <xf numFmtId="0" fontId="19" fillId="40" borderId="124" xfId="61" applyFont="1" applyFill="1" applyBorder="1">
      <alignment vertical="center"/>
    </xf>
    <xf numFmtId="0" fontId="19" fillId="40" borderId="125" xfId="61" applyFont="1" applyFill="1" applyBorder="1">
      <alignment vertical="center"/>
    </xf>
    <xf numFmtId="0" fontId="6" fillId="41" borderId="123" xfId="61" applyFill="1" applyBorder="1">
      <alignment vertical="center"/>
    </xf>
    <xf numFmtId="0" fontId="6" fillId="41" borderId="124" xfId="61" applyFill="1" applyBorder="1">
      <alignment vertical="center"/>
    </xf>
    <xf numFmtId="0" fontId="6" fillId="42" borderId="124" xfId="61" applyFill="1" applyBorder="1">
      <alignment vertical="center"/>
    </xf>
    <xf numFmtId="0" fontId="6" fillId="36" borderId="124" xfId="61" applyFill="1" applyBorder="1">
      <alignment vertical="center"/>
    </xf>
    <xf numFmtId="0" fontId="6" fillId="36" borderId="125" xfId="61" applyFill="1" applyBorder="1">
      <alignment vertical="center"/>
    </xf>
    <xf numFmtId="0" fontId="6" fillId="0" borderId="126" xfId="61" applyBorder="1">
      <alignment vertical="center"/>
    </xf>
    <xf numFmtId="0" fontId="6" fillId="0" borderId="127" xfId="61" applyBorder="1">
      <alignment vertical="center"/>
    </xf>
    <xf numFmtId="0" fontId="6" fillId="0" borderId="128" xfId="61" applyBorder="1">
      <alignment vertical="center"/>
    </xf>
    <xf numFmtId="0" fontId="6" fillId="0" borderId="129" xfId="61" applyBorder="1">
      <alignment vertical="center"/>
    </xf>
    <xf numFmtId="0" fontId="6" fillId="0" borderId="127" xfId="61" applyBorder="1" applyAlignment="1">
      <alignment horizontal="right" vertical="center"/>
    </xf>
    <xf numFmtId="182" fontId="6" fillId="0" borderId="127" xfId="61" applyNumberFormat="1" applyBorder="1" applyAlignment="1">
      <alignment horizontal="right" vertical="center"/>
    </xf>
    <xf numFmtId="183" fontId="6" fillId="0" borderId="127" xfId="61" applyNumberFormat="1" applyBorder="1">
      <alignment vertical="center"/>
    </xf>
    <xf numFmtId="38" fontId="6" fillId="0" borderId="127" xfId="61" applyNumberFormat="1" applyBorder="1">
      <alignment vertical="center"/>
    </xf>
    <xf numFmtId="14" fontId="6" fillId="0" borderId="0" xfId="61" applyNumberFormat="1">
      <alignment vertical="center"/>
    </xf>
    <xf numFmtId="0" fontId="35" fillId="0" borderId="0" xfId="0" applyFont="1" applyAlignment="1">
      <alignment horizontal="right" vertical="center" shrinkToFit="1"/>
    </xf>
    <xf numFmtId="176" fontId="35" fillId="0" borderId="0" xfId="0" applyNumberFormat="1" applyFont="1" applyAlignment="1">
      <alignment vertical="center" shrinkToFit="1"/>
    </xf>
    <xf numFmtId="0" fontId="35" fillId="0" borderId="0" xfId="0" applyFont="1" applyAlignment="1">
      <alignment vertical="center" wrapText="1"/>
    </xf>
    <xf numFmtId="0" fontId="36" fillId="0" borderId="55" xfId="0" applyFont="1" applyBorder="1" applyAlignment="1">
      <alignment horizontal="right" vertical="center"/>
    </xf>
    <xf numFmtId="0" fontId="37" fillId="0" borderId="46" xfId="0" applyFont="1" applyBorder="1" applyAlignment="1">
      <alignment horizontal="center" vertical="center" wrapText="1"/>
    </xf>
    <xf numFmtId="0" fontId="37" fillId="0" borderId="48" xfId="0" applyFont="1" applyBorder="1" applyAlignment="1">
      <alignment vertical="top" wrapText="1"/>
    </xf>
    <xf numFmtId="0" fontId="37" fillId="0" borderId="49" xfId="0" applyFont="1" applyBorder="1" applyAlignment="1">
      <alignment horizontal="right" vertical="top" wrapText="1"/>
    </xf>
    <xf numFmtId="0" fontId="37" fillId="0" borderId="47" xfId="0" applyFont="1" applyBorder="1" applyAlignment="1">
      <alignment vertical="top" wrapText="1"/>
    </xf>
    <xf numFmtId="0" fontId="61" fillId="0" borderId="91" xfId="0" applyFont="1" applyBorder="1" applyAlignment="1">
      <alignment vertical="center" wrapText="1"/>
    </xf>
    <xf numFmtId="0" fontId="37" fillId="0" borderId="93" xfId="0" applyFont="1" applyBorder="1" applyAlignment="1">
      <alignment vertical="center" wrapText="1"/>
    </xf>
    <xf numFmtId="0" fontId="0" fillId="0" borderId="134" xfId="0" applyBorder="1" applyAlignment="1">
      <alignment horizontal="center" vertical="center"/>
    </xf>
    <xf numFmtId="38" fontId="18" fillId="35" borderId="135" xfId="46" applyFont="1" applyFill="1" applyBorder="1" applyAlignment="1" applyProtection="1">
      <alignment horizontal="center" vertical="center" wrapText="1"/>
      <protection locked="0"/>
    </xf>
    <xf numFmtId="57" fontId="18" fillId="35" borderId="29" xfId="46" applyNumberFormat="1" applyFont="1" applyFill="1" applyBorder="1" applyAlignment="1" applyProtection="1">
      <alignment horizontal="center" vertical="center" wrapText="1"/>
      <protection locked="0"/>
    </xf>
    <xf numFmtId="0" fontId="18" fillId="35" borderId="136" xfId="0" applyFont="1" applyFill="1" applyBorder="1" applyAlignment="1">
      <alignment horizontal="center" vertical="center"/>
    </xf>
    <xf numFmtId="0" fontId="18" fillId="0" borderId="137" xfId="0" applyFont="1" applyBorder="1" applyAlignment="1">
      <alignment horizontal="center" vertical="center"/>
    </xf>
    <xf numFmtId="180" fontId="18" fillId="0" borderId="80" xfId="0" applyNumberFormat="1" applyFont="1" applyBorder="1" applyAlignment="1">
      <alignment horizontal="center" vertical="center"/>
    </xf>
    <xf numFmtId="38" fontId="18" fillId="35" borderId="16" xfId="46" applyFont="1" applyFill="1" applyBorder="1" applyAlignment="1" applyProtection="1">
      <alignment horizontal="center" vertical="center" wrapText="1"/>
      <protection locked="0"/>
    </xf>
    <xf numFmtId="180" fontId="18" fillId="0" borderId="113" xfId="0" applyNumberFormat="1" applyFont="1" applyBorder="1">
      <alignment vertical="center"/>
    </xf>
    <xf numFmtId="0" fontId="18" fillId="35" borderId="12" xfId="0" applyFont="1" applyFill="1" applyBorder="1" applyAlignment="1">
      <alignment horizontal="center" vertical="center"/>
    </xf>
    <xf numFmtId="180" fontId="18" fillId="0" borderId="100" xfId="0" applyNumberFormat="1" applyFont="1" applyBorder="1">
      <alignment vertical="center"/>
    </xf>
    <xf numFmtId="0" fontId="82" fillId="0" borderId="0" xfId="64" applyFont="1" applyAlignment="1">
      <alignment horizontal="center" vertical="center"/>
    </xf>
    <xf numFmtId="0" fontId="71" fillId="0" borderId="0" xfId="64" applyFont="1">
      <alignment vertical="center"/>
    </xf>
    <xf numFmtId="0" fontId="73" fillId="0" borderId="0" xfId="64" applyFont="1">
      <alignment vertical="center"/>
    </xf>
    <xf numFmtId="0" fontId="72" fillId="0" borderId="0" xfId="64" applyFont="1" applyProtection="1">
      <alignment vertical="center"/>
      <protection locked="0"/>
    </xf>
    <xf numFmtId="0" fontId="72" fillId="0" borderId="6" xfId="64" applyFont="1" applyBorder="1" applyProtection="1">
      <alignment vertical="center"/>
      <protection locked="0"/>
    </xf>
    <xf numFmtId="0" fontId="72" fillId="0" borderId="0" xfId="64" applyFont="1" applyAlignment="1" applyProtection="1">
      <alignment horizontal="center" vertical="center"/>
      <protection locked="0"/>
    </xf>
    <xf numFmtId="0" fontId="71" fillId="0" borderId="0" xfId="64" applyFont="1" applyAlignment="1">
      <alignment horizontal="right" vertical="center"/>
    </xf>
    <xf numFmtId="0" fontId="71" fillId="0" borderId="73" xfId="64" applyFont="1" applyBorder="1" applyAlignment="1">
      <alignment horizontal="center" vertical="center"/>
    </xf>
    <xf numFmtId="0" fontId="71" fillId="0" borderId="14" xfId="64" applyFont="1" applyBorder="1" applyAlignment="1">
      <alignment horizontal="center" vertical="center"/>
    </xf>
    <xf numFmtId="0" fontId="71" fillId="0" borderId="5" xfId="64" applyFont="1" applyBorder="1">
      <alignment vertical="center"/>
    </xf>
    <xf numFmtId="0" fontId="71" fillId="0" borderId="5" xfId="64" applyFont="1" applyBorder="1" applyAlignment="1">
      <alignment horizontal="center" vertical="center"/>
    </xf>
    <xf numFmtId="0" fontId="74" fillId="37" borderId="5" xfId="64" applyFont="1" applyFill="1" applyBorder="1" applyAlignment="1">
      <alignment horizontal="center" vertical="center"/>
    </xf>
    <xf numFmtId="0" fontId="74" fillId="37" borderId="35" xfId="64" applyFont="1" applyFill="1" applyBorder="1" applyAlignment="1">
      <alignment horizontal="center" vertical="center"/>
    </xf>
    <xf numFmtId="0" fontId="74" fillId="37" borderId="34" xfId="64" applyFont="1" applyFill="1" applyBorder="1" applyAlignment="1">
      <alignment horizontal="center" vertical="center"/>
    </xf>
    <xf numFmtId="0" fontId="74" fillId="37" borderId="90" xfId="64" applyFont="1" applyFill="1" applyBorder="1" applyAlignment="1">
      <alignment horizontal="center" vertical="center"/>
    </xf>
    <xf numFmtId="0" fontId="74" fillId="37" borderId="64" xfId="64" applyFont="1" applyFill="1" applyBorder="1" applyAlignment="1">
      <alignment horizontal="center" vertical="center"/>
    </xf>
    <xf numFmtId="0" fontId="74" fillId="37" borderId="33" xfId="64" applyFont="1" applyFill="1" applyBorder="1" applyAlignment="1">
      <alignment horizontal="center" vertical="center"/>
    </xf>
    <xf numFmtId="0" fontId="74" fillId="37" borderId="104" xfId="64" applyFont="1" applyFill="1" applyBorder="1" applyAlignment="1">
      <alignment horizontal="center" vertical="center"/>
    </xf>
    <xf numFmtId="0" fontId="74" fillId="37" borderId="105" xfId="64" applyFont="1" applyFill="1" applyBorder="1" applyAlignment="1">
      <alignment horizontal="center" vertical="center"/>
    </xf>
    <xf numFmtId="0" fontId="74" fillId="37" borderId="106" xfId="64" applyFont="1" applyFill="1" applyBorder="1" applyAlignment="1">
      <alignment horizontal="center" vertical="center" wrapText="1"/>
    </xf>
    <xf numFmtId="0" fontId="74" fillId="37" borderId="107" xfId="64" applyFont="1" applyFill="1" applyBorder="1" applyAlignment="1">
      <alignment horizontal="center" vertical="center" wrapText="1"/>
    </xf>
    <xf numFmtId="0" fontId="74" fillId="37" borderId="108" xfId="64" applyFont="1" applyFill="1" applyBorder="1" applyAlignment="1">
      <alignment horizontal="center" vertical="center"/>
    </xf>
    <xf numFmtId="0" fontId="71" fillId="0" borderId="63" xfId="64" applyFont="1" applyBorder="1" applyAlignment="1">
      <alignment horizontal="center" vertical="center"/>
    </xf>
    <xf numFmtId="0" fontId="71" fillId="0" borderId="109" xfId="64" applyFont="1" applyBorder="1" applyAlignment="1">
      <alignment horizontal="center" vertical="center"/>
    </xf>
    <xf numFmtId="0" fontId="71" fillId="35" borderId="22" xfId="64" applyFont="1" applyFill="1" applyBorder="1" applyAlignment="1" applyProtection="1">
      <alignment vertical="center" wrapText="1"/>
      <protection locked="0"/>
    </xf>
    <xf numFmtId="180" fontId="71" fillId="35" borderId="9" xfId="64" applyNumberFormat="1" applyFont="1" applyFill="1" applyBorder="1" applyAlignment="1">
      <alignment horizontal="center" vertical="center"/>
    </xf>
    <xf numFmtId="14" fontId="71" fillId="35" borderId="9" xfId="64" applyNumberFormat="1" applyFont="1" applyFill="1" applyBorder="1" applyAlignment="1">
      <alignment horizontal="center" vertical="center"/>
    </xf>
    <xf numFmtId="0" fontId="55" fillId="35" borderId="17" xfId="64" applyFont="1" applyFill="1" applyBorder="1" applyAlignment="1" applyProtection="1">
      <alignment horizontal="center" vertical="center"/>
      <protection locked="0"/>
    </xf>
    <xf numFmtId="0" fontId="71" fillId="35" borderId="22" xfId="64" applyFont="1" applyFill="1" applyBorder="1" applyAlignment="1" applyProtection="1">
      <alignment horizontal="center" vertical="center" wrapText="1"/>
      <protection locked="0"/>
    </xf>
    <xf numFmtId="0" fontId="71" fillId="35" borderId="17" xfId="64" applyFont="1" applyFill="1" applyBorder="1" applyAlignment="1" applyProtection="1">
      <alignment horizontal="center" vertical="center" wrapText="1"/>
      <protection locked="0"/>
    </xf>
    <xf numFmtId="180" fontId="71" fillId="35" borderId="5" xfId="64" applyNumberFormat="1" applyFont="1" applyFill="1" applyBorder="1">
      <alignment vertical="center"/>
    </xf>
    <xf numFmtId="180" fontId="71" fillId="35" borderId="9" xfId="64" applyNumberFormat="1" applyFont="1" applyFill="1" applyBorder="1">
      <alignment vertical="center"/>
    </xf>
    <xf numFmtId="180" fontId="71" fillId="0" borderId="17" xfId="64" applyNumberFormat="1" applyFont="1" applyBorder="1">
      <alignment vertical="center"/>
    </xf>
    <xf numFmtId="180" fontId="71" fillId="0" borderId="109" xfId="64" applyNumberFormat="1" applyFont="1" applyBorder="1">
      <alignment vertical="center"/>
    </xf>
    <xf numFmtId="180" fontId="71" fillId="0" borderId="22" xfId="64" applyNumberFormat="1" applyFont="1" applyBorder="1">
      <alignment vertical="center"/>
    </xf>
    <xf numFmtId="180" fontId="71" fillId="35" borderId="109" xfId="64" applyNumberFormat="1" applyFont="1" applyFill="1" applyBorder="1">
      <alignment vertical="center"/>
    </xf>
    <xf numFmtId="180" fontId="71" fillId="35" borderId="22" xfId="64" applyNumberFormat="1" applyFont="1" applyFill="1" applyBorder="1">
      <alignment vertical="center"/>
    </xf>
    <xf numFmtId="178" fontId="71" fillId="35" borderId="111" xfId="64" applyNumberFormat="1" applyFont="1" applyFill="1" applyBorder="1">
      <alignment vertical="center"/>
    </xf>
    <xf numFmtId="38" fontId="71" fillId="0" borderId="21" xfId="64" applyNumberFormat="1" applyFont="1" applyBorder="1">
      <alignment vertical="center"/>
    </xf>
    <xf numFmtId="38" fontId="71" fillId="0" borderId="17" xfId="64" applyNumberFormat="1" applyFont="1" applyBorder="1">
      <alignment vertical="center"/>
    </xf>
    <xf numFmtId="180" fontId="71" fillId="35" borderId="112" xfId="64" applyNumberFormat="1" applyFont="1" applyFill="1" applyBorder="1">
      <alignment vertical="center"/>
    </xf>
    <xf numFmtId="38" fontId="75" fillId="38" borderId="111" xfId="64" applyNumberFormat="1" applyFont="1" applyFill="1" applyBorder="1">
      <alignment vertical="center"/>
    </xf>
    <xf numFmtId="0" fontId="71" fillId="0" borderId="83" xfId="64" applyFont="1" applyBorder="1" applyAlignment="1">
      <alignment horizontal="center" vertical="center"/>
    </xf>
    <xf numFmtId="0" fontId="71" fillId="0" borderId="68" xfId="64" applyFont="1" applyBorder="1" applyAlignment="1">
      <alignment horizontal="center" vertical="center"/>
    </xf>
    <xf numFmtId="180" fontId="71" fillId="0" borderId="99" xfId="64" applyNumberFormat="1" applyFont="1" applyBorder="1">
      <alignment vertical="center"/>
    </xf>
    <xf numFmtId="180" fontId="71" fillId="0" borderId="119" xfId="64" applyNumberFormat="1" applyFont="1" applyBorder="1">
      <alignment vertical="center"/>
    </xf>
    <xf numFmtId="180" fontId="76" fillId="0" borderId="99" xfId="64" applyNumberFormat="1" applyFont="1" applyBorder="1">
      <alignment vertical="center"/>
    </xf>
    <xf numFmtId="180" fontId="71" fillId="0" borderId="113" xfId="64" applyNumberFormat="1" applyFont="1" applyBorder="1">
      <alignment vertical="center"/>
    </xf>
    <xf numFmtId="180" fontId="71" fillId="0" borderId="68" xfId="64" applyNumberFormat="1" applyFont="1" applyBorder="1">
      <alignment vertical="center"/>
    </xf>
    <xf numFmtId="180" fontId="71" fillId="0" borderId="75" xfId="64" applyNumberFormat="1" applyFont="1" applyBorder="1">
      <alignment vertical="center"/>
    </xf>
    <xf numFmtId="180" fontId="71" fillId="0" borderId="81" xfId="64" applyNumberFormat="1" applyFont="1" applyBorder="1">
      <alignment vertical="center"/>
    </xf>
    <xf numFmtId="180" fontId="71" fillId="0" borderId="101" xfId="64" applyNumberFormat="1" applyFont="1" applyBorder="1">
      <alignment vertical="center"/>
    </xf>
    <xf numFmtId="180" fontId="71" fillId="0" borderId="114" xfId="64" applyNumberFormat="1" applyFont="1" applyBorder="1">
      <alignment vertical="center"/>
    </xf>
    <xf numFmtId="38" fontId="71" fillId="0" borderId="115" xfId="64" applyNumberFormat="1" applyFont="1" applyBorder="1">
      <alignment vertical="center"/>
    </xf>
    <xf numFmtId="38" fontId="71" fillId="0" borderId="69" xfId="64" applyNumberFormat="1" applyFont="1" applyBorder="1">
      <alignment vertical="center"/>
    </xf>
    <xf numFmtId="180" fontId="71" fillId="0" borderId="116" xfId="64" applyNumberFormat="1" applyFont="1" applyBorder="1">
      <alignment vertical="center"/>
    </xf>
    <xf numFmtId="38" fontId="75" fillId="38" borderId="117" xfId="64" applyNumberFormat="1" applyFont="1" applyFill="1" applyBorder="1">
      <alignment vertical="center"/>
    </xf>
    <xf numFmtId="0" fontId="77" fillId="0" borderId="0" xfId="64" applyFont="1" applyProtection="1">
      <alignment vertical="center"/>
      <protection locked="0"/>
    </xf>
    <xf numFmtId="0" fontId="78" fillId="0" borderId="0" xfId="64" applyFont="1">
      <alignment vertical="center"/>
    </xf>
    <xf numFmtId="0" fontId="82" fillId="0" borderId="0" xfId="64" applyFont="1">
      <alignment vertical="center"/>
    </xf>
    <xf numFmtId="176" fontId="71" fillId="35" borderId="20" xfId="64" applyNumberFormat="1" applyFont="1" applyFill="1" applyBorder="1" applyAlignment="1">
      <alignment vertical="center" shrinkToFit="1"/>
    </xf>
    <xf numFmtId="176" fontId="71" fillId="35" borderId="27" xfId="64" applyNumberFormat="1" applyFont="1" applyFill="1" applyBorder="1" applyAlignment="1">
      <alignment vertical="center" shrinkToFit="1"/>
    </xf>
    <xf numFmtId="0" fontId="4" fillId="39" borderId="0" xfId="42" applyFont="1" applyFill="1" applyAlignment="1">
      <alignment horizontal="left" vertical="center"/>
    </xf>
    <xf numFmtId="0" fontId="71" fillId="0" borderId="0" xfId="0" applyFont="1">
      <alignment vertical="center"/>
    </xf>
    <xf numFmtId="0" fontId="85" fillId="0" borderId="0" xfId="0" applyFont="1">
      <alignment vertical="center"/>
    </xf>
    <xf numFmtId="0" fontId="55" fillId="0" borderId="0" xfId="67" applyFont="1" applyAlignment="1">
      <alignment vertical="center" shrinkToFit="1"/>
    </xf>
    <xf numFmtId="0" fontId="55" fillId="0" borderId="0" xfId="67" applyFont="1" applyAlignment="1">
      <alignment vertical="center"/>
    </xf>
    <xf numFmtId="0" fontId="55" fillId="0" borderId="0" xfId="67" applyFont="1" applyAlignment="1">
      <alignment horizontal="right" vertical="center"/>
    </xf>
    <xf numFmtId="0" fontId="87" fillId="0" borderId="0" xfId="67" applyFont="1" applyAlignment="1">
      <alignment horizontal="left" vertical="top"/>
    </xf>
    <xf numFmtId="0" fontId="86" fillId="0" borderId="0" xfId="67" applyFont="1" applyAlignment="1">
      <alignment horizontal="left" vertical="top" wrapText="1"/>
    </xf>
    <xf numFmtId="0" fontId="88" fillId="0" borderId="0" xfId="0" applyFont="1">
      <alignment vertical="center"/>
    </xf>
    <xf numFmtId="0" fontId="55" fillId="0" borderId="109" xfId="67" applyFont="1" applyBorder="1" applyAlignment="1">
      <alignment horizontal="center" vertical="center" shrinkToFit="1"/>
    </xf>
    <xf numFmtId="0" fontId="55" fillId="0" borderId="21" xfId="67" applyFont="1" applyBorder="1" applyAlignment="1">
      <alignment horizontal="center" vertical="center" shrinkToFit="1"/>
    </xf>
    <xf numFmtId="0" fontId="55" fillId="0" borderId="22" xfId="67" applyFont="1" applyBorder="1" applyAlignment="1">
      <alignment horizontal="center" vertical="center"/>
    </xf>
    <xf numFmtId="0" fontId="55" fillId="0" borderId="22" xfId="67" applyFont="1" applyBorder="1" applyAlignment="1">
      <alignment horizontal="center" vertical="center" shrinkToFit="1"/>
    </xf>
    <xf numFmtId="0" fontId="92" fillId="0" borderId="22" xfId="67" applyFont="1" applyBorder="1" applyAlignment="1">
      <alignment horizontal="center" vertical="center"/>
    </xf>
    <xf numFmtId="0" fontId="55" fillId="0" borderId="110" xfId="67" applyFont="1" applyBorder="1" applyAlignment="1">
      <alignment horizontal="center" vertical="center"/>
    </xf>
    <xf numFmtId="0" fontId="55" fillId="0" borderId="0" xfId="67" applyFont="1" applyAlignment="1" applyProtection="1">
      <alignment horizontal="right" vertical="center"/>
      <protection locked="0"/>
    </xf>
    <xf numFmtId="0" fontId="55" fillId="0" borderId="14" xfId="67" applyFont="1" applyBorder="1" applyAlignment="1" applyProtection="1">
      <alignment vertical="center" shrinkToFit="1"/>
      <protection locked="0"/>
    </xf>
    <xf numFmtId="0" fontId="55" fillId="0" borderId="16" xfId="67" applyFont="1" applyBorder="1" applyAlignment="1" applyProtection="1">
      <alignment horizontal="right" vertical="center"/>
      <protection locked="0"/>
    </xf>
    <xf numFmtId="0" fontId="55" fillId="0" borderId="26" xfId="67" applyFont="1" applyBorder="1" applyAlignment="1" applyProtection="1">
      <alignment horizontal="right" vertical="center"/>
      <protection locked="0"/>
    </xf>
    <xf numFmtId="0" fontId="55" fillId="0" borderId="138" xfId="67" applyFont="1" applyBorder="1" applyAlignment="1" applyProtection="1">
      <alignment horizontal="right" vertical="center"/>
      <protection locked="0"/>
    </xf>
    <xf numFmtId="3" fontId="93" fillId="0" borderId="0" xfId="67" applyNumberFormat="1" applyFont="1" applyAlignment="1" applyProtection="1">
      <alignment vertical="center"/>
      <protection locked="0"/>
    </xf>
    <xf numFmtId="0" fontId="93" fillId="0" borderId="0" xfId="67" applyFont="1" applyAlignment="1" applyProtection="1">
      <alignment vertical="center"/>
      <protection locked="0"/>
    </xf>
    <xf numFmtId="0" fontId="55" fillId="0" borderId="0" xfId="67" applyFont="1" applyAlignment="1">
      <alignment horizontal="center" vertical="center"/>
    </xf>
    <xf numFmtId="0" fontId="55" fillId="35" borderId="66" xfId="67" applyFont="1" applyFill="1" applyBorder="1" applyAlignment="1" applyProtection="1">
      <alignment vertical="center" wrapText="1" shrinkToFit="1"/>
      <protection locked="0"/>
    </xf>
    <xf numFmtId="0" fontId="55" fillId="43" borderId="27" xfId="67" applyFont="1" applyFill="1" applyBorder="1" applyAlignment="1" applyProtection="1">
      <alignment vertical="center" wrapText="1"/>
      <protection locked="0"/>
    </xf>
    <xf numFmtId="3" fontId="55" fillId="35" borderId="27" xfId="67" applyNumberFormat="1" applyFont="1" applyFill="1" applyBorder="1" applyAlignment="1" applyProtection="1">
      <alignment vertical="center"/>
      <protection locked="0"/>
    </xf>
    <xf numFmtId="3" fontId="55" fillId="44" borderId="27" xfId="67" applyNumberFormat="1" applyFont="1" applyFill="1" applyBorder="1" applyAlignment="1">
      <alignment vertical="center"/>
    </xf>
    <xf numFmtId="184" fontId="55" fillId="44" borderId="27" xfId="67" applyNumberFormat="1" applyFont="1" applyFill="1" applyBorder="1" applyAlignment="1" applyProtection="1">
      <alignment vertical="center"/>
      <protection locked="0"/>
    </xf>
    <xf numFmtId="184" fontId="55" fillId="43" borderId="27" xfId="67" applyNumberFormat="1" applyFont="1" applyFill="1" applyBorder="1" applyAlignment="1" applyProtection="1">
      <alignment horizontal="right" vertical="center"/>
      <protection locked="0"/>
    </xf>
    <xf numFmtId="184" fontId="55" fillId="44" borderId="27" xfId="67" applyNumberFormat="1" applyFont="1" applyFill="1" applyBorder="1" applyAlignment="1">
      <alignment vertical="center"/>
    </xf>
    <xf numFmtId="184" fontId="55" fillId="44" borderId="67" xfId="46" applyNumberFormat="1" applyFont="1" applyFill="1" applyBorder="1" applyAlignment="1">
      <alignment vertical="center"/>
    </xf>
    <xf numFmtId="3" fontId="93" fillId="0" borderId="0" xfId="67" applyNumberFormat="1" applyFont="1" applyAlignment="1">
      <alignment vertical="center"/>
    </xf>
    <xf numFmtId="0" fontId="93" fillId="0" borderId="0" xfId="67" applyFont="1" applyAlignment="1">
      <alignment vertical="center"/>
    </xf>
    <xf numFmtId="0" fontId="55" fillId="35" borderId="59" xfId="67" applyFont="1" applyFill="1" applyBorder="1" applyAlignment="1" applyProtection="1">
      <alignment vertical="center" wrapText="1" shrinkToFit="1"/>
      <protection locked="0"/>
    </xf>
    <xf numFmtId="0" fontId="55" fillId="43" borderId="139" xfId="67" applyFont="1" applyFill="1" applyBorder="1" applyAlignment="1" applyProtection="1">
      <alignment vertical="center" wrapText="1"/>
      <protection locked="0"/>
    </xf>
    <xf numFmtId="3" fontId="55" fillId="35" borderId="60" xfId="67" applyNumberFormat="1" applyFont="1" applyFill="1" applyBorder="1" applyAlignment="1" applyProtection="1">
      <alignment vertical="center"/>
      <protection locked="0"/>
    </xf>
    <xf numFmtId="3" fontId="55" fillId="44" borderId="60" xfId="67" applyNumberFormat="1" applyFont="1" applyFill="1" applyBorder="1" applyAlignment="1">
      <alignment vertical="center"/>
    </xf>
    <xf numFmtId="184" fontId="55" fillId="44" borderId="60" xfId="67" applyNumberFormat="1" applyFont="1" applyFill="1" applyBorder="1" applyAlignment="1" applyProtection="1">
      <alignment vertical="center"/>
      <protection locked="0"/>
    </xf>
    <xf numFmtId="184" fontId="55" fillId="43" borderId="139" xfId="67" applyNumberFormat="1" applyFont="1" applyFill="1" applyBorder="1" applyAlignment="1" applyProtection="1">
      <alignment horizontal="right" vertical="center"/>
      <protection locked="0"/>
    </xf>
    <xf numFmtId="184" fontId="55" fillId="44" borderId="60" xfId="67" applyNumberFormat="1" applyFont="1" applyFill="1" applyBorder="1" applyAlignment="1">
      <alignment vertical="center"/>
    </xf>
    <xf numFmtId="184" fontId="55" fillId="44" borderId="61" xfId="46" applyNumberFormat="1" applyFont="1" applyFill="1" applyBorder="1" applyAlignment="1">
      <alignment vertical="center"/>
    </xf>
    <xf numFmtId="0" fontId="55" fillId="35" borderId="140" xfId="67" applyFont="1" applyFill="1" applyBorder="1" applyAlignment="1" applyProtection="1">
      <alignment vertical="center" wrapText="1" shrinkToFit="1"/>
      <protection locked="0"/>
    </xf>
    <xf numFmtId="3" fontId="55" fillId="35" borderId="141" xfId="67" applyNumberFormat="1" applyFont="1" applyFill="1" applyBorder="1" applyAlignment="1" applyProtection="1">
      <alignment vertical="center"/>
      <protection locked="0"/>
    </xf>
    <xf numFmtId="3" fontId="55" fillId="44" borderId="141" xfId="67" applyNumberFormat="1" applyFont="1" applyFill="1" applyBorder="1" applyAlignment="1">
      <alignment vertical="center"/>
    </xf>
    <xf numFmtId="0" fontId="55" fillId="35" borderId="142" xfId="67" applyFont="1" applyFill="1" applyBorder="1" applyAlignment="1" applyProtection="1">
      <alignment vertical="center" wrapText="1" shrinkToFit="1"/>
      <protection locked="0"/>
    </xf>
    <xf numFmtId="0" fontId="55" fillId="43" borderId="143" xfId="67" applyFont="1" applyFill="1" applyBorder="1" applyAlignment="1" applyProtection="1">
      <alignment vertical="center" wrapText="1"/>
      <protection locked="0"/>
    </xf>
    <xf numFmtId="3" fontId="55" fillId="35" borderId="144" xfId="67" applyNumberFormat="1" applyFont="1" applyFill="1" applyBorder="1" applyAlignment="1" applyProtection="1">
      <alignment vertical="center"/>
      <protection locked="0"/>
    </xf>
    <xf numFmtId="3" fontId="55" fillId="44" borderId="144" xfId="67" applyNumberFormat="1" applyFont="1" applyFill="1" applyBorder="1" applyAlignment="1">
      <alignment vertical="center"/>
    </xf>
    <xf numFmtId="184" fontId="55" fillId="44" borderId="145" xfId="67" applyNumberFormat="1" applyFont="1" applyFill="1" applyBorder="1" applyAlignment="1">
      <alignment vertical="center"/>
    </xf>
    <xf numFmtId="185" fontId="55" fillId="0" borderId="68" xfId="67" applyNumberFormat="1" applyFont="1" applyBorder="1" applyAlignment="1">
      <alignment horizontal="center" vertical="center" wrapText="1" shrinkToFit="1"/>
    </xf>
    <xf numFmtId="0" fontId="55" fillId="0" borderId="146" xfId="67" applyFont="1" applyBorder="1" applyAlignment="1">
      <alignment vertical="center" wrapText="1"/>
    </xf>
    <xf numFmtId="176" fontId="55" fillId="0" borderId="146" xfId="67" applyNumberFormat="1" applyFont="1" applyBorder="1" applyAlignment="1">
      <alignment vertical="center"/>
    </xf>
    <xf numFmtId="184" fontId="55" fillId="0" borderId="146" xfId="67" applyNumberFormat="1" applyFont="1" applyBorder="1" applyAlignment="1">
      <alignment vertical="center"/>
    </xf>
    <xf numFmtId="184" fontId="26" fillId="0" borderId="69" xfId="67" applyNumberFormat="1" applyFont="1" applyBorder="1" applyAlignment="1">
      <alignment vertical="center"/>
    </xf>
    <xf numFmtId="0" fontId="55" fillId="0" borderId="26" xfId="67" applyFont="1" applyBorder="1" applyAlignment="1">
      <alignment vertical="center"/>
    </xf>
    <xf numFmtId="0" fontId="55" fillId="0" borderId="0" xfId="0" applyFont="1" applyAlignment="1">
      <alignment horizontal="centerContinuous" vertical="center" shrinkToFit="1"/>
    </xf>
    <xf numFmtId="0" fontId="55" fillId="0" borderId="22" xfId="67" applyFont="1" applyBorder="1" applyAlignment="1">
      <alignment vertical="center"/>
    </xf>
    <xf numFmtId="0" fontId="55" fillId="0" borderId="0" xfId="0" applyFont="1" applyAlignment="1">
      <alignment vertical="center" wrapText="1"/>
    </xf>
    <xf numFmtId="0" fontId="55" fillId="0" borderId="0" xfId="67" applyFont="1" applyAlignment="1">
      <alignment horizontal="left" vertical="top" wrapText="1"/>
    </xf>
    <xf numFmtId="0" fontId="55" fillId="0" borderId="0" xfId="0" applyFont="1" applyAlignment="1">
      <alignment horizontal="left" vertical="center" wrapText="1"/>
    </xf>
    <xf numFmtId="0" fontId="55" fillId="0" borderId="0" xfId="0" applyFont="1" applyAlignment="1">
      <alignment horizontal="left" vertical="center" shrinkToFit="1"/>
    </xf>
    <xf numFmtId="0" fontId="55" fillId="0" borderId="0" xfId="0" applyFont="1" applyAlignment="1">
      <alignment horizontal="left" vertical="center" wrapText="1" shrinkToFit="1"/>
    </xf>
    <xf numFmtId="0" fontId="55" fillId="0" borderId="0" xfId="0" applyFont="1" applyAlignment="1">
      <alignment horizontal="center" vertical="center"/>
    </xf>
    <xf numFmtId="176" fontId="55" fillId="0" borderId="0" xfId="0" applyNumberFormat="1" applyFont="1">
      <alignment vertical="center"/>
    </xf>
    <xf numFmtId="0" fontId="55" fillId="0" borderId="0" xfId="0" applyFont="1" applyAlignment="1">
      <alignment horizontal="left" vertical="center"/>
    </xf>
    <xf numFmtId="0" fontId="55" fillId="0" borderId="0" xfId="0" applyFont="1" applyAlignment="1">
      <alignment horizontal="center" vertical="center" wrapText="1"/>
    </xf>
    <xf numFmtId="0" fontId="55" fillId="0" borderId="0" xfId="0" applyFont="1" applyAlignment="1">
      <alignment horizontal="centerContinuous" vertical="center"/>
    </xf>
    <xf numFmtId="176" fontId="55" fillId="34" borderId="0" xfId="0" applyNumberFormat="1" applyFont="1" applyFill="1">
      <alignment vertical="center"/>
    </xf>
    <xf numFmtId="0" fontId="55" fillId="0" borderId="0" xfId="67" applyFont="1" applyAlignment="1">
      <alignment horizontal="center" vertical="center" shrinkToFit="1"/>
    </xf>
    <xf numFmtId="0" fontId="92" fillId="0" borderId="0" xfId="67" applyFont="1" applyAlignment="1">
      <alignment horizontal="center" vertical="center"/>
    </xf>
    <xf numFmtId="0" fontId="55" fillId="0" borderId="0" xfId="67" applyFont="1" applyAlignment="1" applyProtection="1">
      <alignment vertical="center" shrinkToFit="1"/>
      <protection locked="0"/>
    </xf>
    <xf numFmtId="0" fontId="55" fillId="0" borderId="0" xfId="67" applyFont="1" applyAlignment="1" applyProtection="1">
      <alignment vertical="center" wrapText="1" shrinkToFit="1"/>
      <protection locked="0"/>
    </xf>
    <xf numFmtId="0" fontId="55" fillId="0" borderId="0" xfId="67" applyFont="1" applyAlignment="1" applyProtection="1">
      <alignment vertical="center" wrapText="1"/>
      <protection locked="0"/>
    </xf>
    <xf numFmtId="3" fontId="55" fillId="0" borderId="0" xfId="67" applyNumberFormat="1" applyFont="1" applyAlignment="1" applyProtection="1">
      <alignment vertical="center"/>
      <protection locked="0"/>
    </xf>
    <xf numFmtId="3" fontId="55" fillId="0" borderId="0" xfId="67" applyNumberFormat="1" applyFont="1" applyAlignment="1">
      <alignment vertical="center"/>
    </xf>
    <xf numFmtId="176" fontId="55" fillId="0" borderId="0" xfId="67" applyNumberFormat="1" applyFont="1" applyAlignment="1" applyProtection="1">
      <alignment vertical="center"/>
      <protection locked="0"/>
    </xf>
    <xf numFmtId="184" fontId="55" fillId="0" borderId="0" xfId="67" applyNumberFormat="1" applyFont="1" applyAlignment="1" applyProtection="1">
      <alignment vertical="center"/>
      <protection locked="0"/>
    </xf>
    <xf numFmtId="184" fontId="55" fillId="0" borderId="0" xfId="67" applyNumberFormat="1" applyFont="1" applyAlignment="1" applyProtection="1">
      <alignment horizontal="right" vertical="center"/>
      <protection locked="0"/>
    </xf>
    <xf numFmtId="184" fontId="55" fillId="0" borderId="0" xfId="67" applyNumberFormat="1" applyFont="1" applyAlignment="1">
      <alignment vertical="center"/>
    </xf>
    <xf numFmtId="184" fontId="55" fillId="0" borderId="0" xfId="46" applyNumberFormat="1" applyFont="1" applyFill="1" applyBorder="1" applyAlignment="1">
      <alignment vertical="center"/>
    </xf>
    <xf numFmtId="185" fontId="55" fillId="0" borderId="0" xfId="67" applyNumberFormat="1" applyFont="1" applyAlignment="1">
      <alignment horizontal="center" vertical="center" wrapText="1" shrinkToFit="1"/>
    </xf>
    <xf numFmtId="0" fontId="55" fillId="0" borderId="0" xfId="67" applyFont="1" applyAlignment="1">
      <alignment vertical="center" wrapText="1"/>
    </xf>
    <xf numFmtId="176" fontId="55" fillId="0" borderId="0" xfId="67" applyNumberFormat="1" applyFont="1" applyAlignment="1">
      <alignment vertical="center"/>
    </xf>
    <xf numFmtId="184" fontId="26" fillId="0" borderId="0" xfId="67" applyNumberFormat="1" applyFont="1" applyAlignment="1">
      <alignment vertical="center"/>
    </xf>
    <xf numFmtId="0" fontId="55" fillId="0" borderId="0" xfId="67" applyFont="1" applyAlignment="1" applyProtection="1">
      <alignment vertical="center"/>
      <protection locked="0"/>
    </xf>
    <xf numFmtId="0" fontId="55" fillId="0" borderId="0" xfId="0" applyFont="1" applyAlignment="1">
      <alignment horizontal="center" vertical="center" textRotation="255" shrinkToFit="1"/>
    </xf>
    <xf numFmtId="0" fontId="95" fillId="0" borderId="0" xfId="0" applyFont="1">
      <alignment vertical="center"/>
    </xf>
    <xf numFmtId="0" fontId="95" fillId="0" borderId="0" xfId="0" applyFont="1" applyAlignment="1">
      <alignment horizontal="left" vertical="center"/>
    </xf>
    <xf numFmtId="176" fontId="55" fillId="0" borderId="0" xfId="0" applyNumberFormat="1" applyFont="1" applyAlignment="1">
      <alignment vertical="top" wrapText="1"/>
    </xf>
    <xf numFmtId="0" fontId="30" fillId="0" borderId="0" xfId="0" applyFont="1" applyBorder="1">
      <alignment vertical="center"/>
    </xf>
    <xf numFmtId="0" fontId="57" fillId="0" borderId="0" xfId="0" applyFont="1" applyBorder="1">
      <alignment vertical="center"/>
    </xf>
    <xf numFmtId="0" fontId="57" fillId="0" borderId="0" xfId="0" applyFont="1" applyBorder="1" applyAlignment="1">
      <alignment horizontal="center" vertical="center"/>
    </xf>
    <xf numFmtId="0" fontId="96" fillId="0" borderId="0" xfId="68" applyFont="1" applyProtection="1">
      <alignment vertical="center"/>
      <protection locked="0"/>
    </xf>
    <xf numFmtId="0" fontId="96" fillId="0" borderId="0" xfId="68" applyFont="1" applyAlignment="1" applyProtection="1">
      <alignment horizontal="center" vertical="center"/>
      <protection locked="0"/>
    </xf>
    <xf numFmtId="0" fontId="97" fillId="0" borderId="0" xfId="68" applyFont="1" applyProtection="1">
      <alignment vertical="center"/>
      <protection locked="0"/>
    </xf>
    <xf numFmtId="0" fontId="97" fillId="45" borderId="0" xfId="68" applyFont="1" applyFill="1" applyAlignment="1" applyProtection="1">
      <alignment horizontal="right" vertical="center"/>
      <protection locked="0"/>
    </xf>
    <xf numFmtId="0" fontId="98" fillId="0" borderId="0" xfId="68" applyFont="1" applyProtection="1">
      <alignment vertical="center"/>
      <protection locked="0"/>
    </xf>
    <xf numFmtId="0" fontId="96" fillId="0" borderId="27" xfId="68" applyFont="1" applyBorder="1" applyAlignment="1" applyProtection="1">
      <alignment horizontal="center" vertical="center"/>
      <protection locked="0"/>
    </xf>
    <xf numFmtId="186" fontId="96" fillId="45" borderId="27" xfId="68" applyNumberFormat="1" applyFont="1" applyFill="1" applyBorder="1" applyProtection="1">
      <alignment vertical="center"/>
      <protection locked="0"/>
    </xf>
    <xf numFmtId="187" fontId="96" fillId="0" borderId="27" xfId="68" applyNumberFormat="1" applyFont="1" applyBorder="1">
      <alignment vertical="center"/>
    </xf>
    <xf numFmtId="187" fontId="96" fillId="0" borderId="27" xfId="68" applyNumberFormat="1" applyFont="1" applyBorder="1" applyProtection="1">
      <alignment vertical="center"/>
      <protection locked="0"/>
    </xf>
    <xf numFmtId="0" fontId="96" fillId="0" borderId="0" xfId="68" applyFont="1" applyAlignment="1" applyProtection="1">
      <alignment horizontal="left" vertical="center" wrapText="1"/>
      <protection locked="0"/>
    </xf>
    <xf numFmtId="187" fontId="96" fillId="45" borderId="27" xfId="68" applyNumberFormat="1" applyFont="1" applyFill="1" applyBorder="1" applyProtection="1">
      <alignment vertical="center"/>
      <protection locked="0"/>
    </xf>
    <xf numFmtId="187" fontId="96" fillId="0" borderId="27" xfId="69" applyNumberFormat="1" applyFont="1" applyBorder="1" applyProtection="1">
      <alignment vertical="center"/>
      <protection locked="0"/>
    </xf>
    <xf numFmtId="0" fontId="96" fillId="0" borderId="0" xfId="68" applyFont="1" applyAlignment="1" applyProtection="1">
      <alignment vertical="center" wrapText="1"/>
      <protection locked="0"/>
    </xf>
    <xf numFmtId="0" fontId="96" fillId="0" borderId="27" xfId="68" applyFont="1" applyBorder="1" applyAlignment="1" applyProtection="1">
      <alignment vertical="center" wrapText="1"/>
      <protection locked="0"/>
    </xf>
    <xf numFmtId="187" fontId="96" fillId="0" borderId="0" xfId="68" applyNumberFormat="1" applyFont="1" applyProtection="1">
      <alignment vertical="center"/>
      <protection locked="0"/>
    </xf>
    <xf numFmtId="0" fontId="96" fillId="0" borderId="27" xfId="68" applyFont="1" applyBorder="1" applyProtection="1">
      <alignment vertical="center"/>
      <protection locked="0"/>
    </xf>
    <xf numFmtId="0" fontId="96" fillId="0" borderId="0" xfId="68" applyFont="1" applyAlignment="1" applyProtection="1">
      <alignment horizontal="right" vertical="center"/>
      <protection locked="0"/>
    </xf>
    <xf numFmtId="187" fontId="96" fillId="0" borderId="0" xfId="68" applyNumberFormat="1" applyFont="1" applyAlignment="1" applyProtection="1">
      <alignment horizontal="right" vertical="center"/>
      <protection locked="0"/>
    </xf>
    <xf numFmtId="0" fontId="94" fillId="0" borderId="0" xfId="68" applyFont="1">
      <alignment vertical="center"/>
    </xf>
    <xf numFmtId="0" fontId="99" fillId="0" borderId="0" xfId="68" applyFont="1" applyAlignment="1">
      <alignment horizontal="right" vertical="center"/>
    </xf>
    <xf numFmtId="0" fontId="94" fillId="0" borderId="0" xfId="68" applyFont="1" applyAlignment="1">
      <alignment horizontal="left" vertical="center"/>
    </xf>
    <xf numFmtId="0" fontId="94" fillId="0" borderId="27" xfId="68" applyFont="1" applyBorder="1" applyAlignment="1">
      <alignment horizontal="center" vertical="center"/>
    </xf>
    <xf numFmtId="0" fontId="94" fillId="0" borderId="27" xfId="68" applyFont="1" applyBorder="1">
      <alignment vertical="center"/>
    </xf>
    <xf numFmtId="186" fontId="96" fillId="0" borderId="0" xfId="68" applyNumberFormat="1" applyFont="1" applyProtection="1">
      <alignment vertical="center"/>
      <protection locked="0"/>
    </xf>
    <xf numFmtId="0" fontId="96" fillId="0" borderId="0" xfId="68" applyFont="1">
      <alignment vertical="center"/>
    </xf>
    <xf numFmtId="0" fontId="96" fillId="0" borderId="0" xfId="68" applyFont="1" applyAlignment="1">
      <alignment horizontal="center" vertical="center"/>
    </xf>
    <xf numFmtId="0" fontId="97" fillId="0" borderId="0" xfId="68" applyFont="1">
      <alignment vertical="center"/>
    </xf>
    <xf numFmtId="0" fontId="97" fillId="45" borderId="0" xfId="68" applyFont="1" applyFill="1" applyAlignment="1">
      <alignment horizontal="right" vertical="center"/>
    </xf>
    <xf numFmtId="0" fontId="98" fillId="0" borderId="0" xfId="68" applyFont="1">
      <alignment vertical="center"/>
    </xf>
    <xf numFmtId="0" fontId="96" fillId="0" borderId="27" xfId="68" applyFont="1" applyBorder="1" applyAlignment="1">
      <alignment horizontal="center" vertical="center"/>
    </xf>
    <xf numFmtId="186" fontId="96" fillId="0" borderId="0" xfId="68" applyNumberFormat="1" applyFont="1">
      <alignment vertical="center"/>
    </xf>
    <xf numFmtId="187" fontId="96" fillId="0" borderId="0" xfId="68" applyNumberFormat="1" applyFont="1">
      <alignment vertical="center"/>
    </xf>
    <xf numFmtId="0" fontId="96" fillId="0" borderId="0" xfId="68" applyFont="1" applyAlignment="1">
      <alignment horizontal="left" vertical="center" wrapText="1"/>
    </xf>
    <xf numFmtId="187" fontId="96" fillId="45" borderId="27" xfId="68" applyNumberFormat="1" applyFont="1" applyFill="1" applyBorder="1">
      <alignment vertical="center"/>
    </xf>
    <xf numFmtId="187" fontId="96" fillId="0" borderId="27" xfId="69" applyNumberFormat="1" applyFont="1" applyBorder="1">
      <alignment vertical="center"/>
    </xf>
    <xf numFmtId="0" fontId="96" fillId="0" borderId="0" xfId="68" applyFont="1" applyAlignment="1">
      <alignment vertical="center" wrapText="1"/>
    </xf>
    <xf numFmtId="0" fontId="96" fillId="0" borderId="27" xfId="68" applyFont="1" applyBorder="1" applyAlignment="1">
      <alignment vertical="center" wrapText="1"/>
    </xf>
    <xf numFmtId="0" fontId="96" fillId="0" borderId="27" xfId="68" applyFont="1" applyBorder="1">
      <alignment vertical="center"/>
    </xf>
    <xf numFmtId="0" fontId="96" fillId="0" borderId="0" xfId="68" applyFont="1" applyAlignment="1">
      <alignment horizontal="right" vertical="center"/>
    </xf>
    <xf numFmtId="187" fontId="96" fillId="0" borderId="0" xfId="68" applyNumberFormat="1" applyFont="1" applyAlignment="1">
      <alignment horizontal="right" vertical="center"/>
    </xf>
    <xf numFmtId="0" fontId="37" fillId="0" borderId="0" xfId="0" applyFont="1" applyAlignment="1">
      <alignment horizontal="center" vertical="center"/>
    </xf>
    <xf numFmtId="0" fontId="55" fillId="0" borderId="0" xfId="67" applyFont="1" applyAlignment="1">
      <alignment horizontal="left" vertical="top" wrapText="1"/>
    </xf>
    <xf numFmtId="0" fontId="55" fillId="0" borderId="0" xfId="67" applyFont="1" applyAlignment="1">
      <alignment horizontal="center" vertical="center"/>
    </xf>
    <xf numFmtId="0" fontId="37" fillId="0" borderId="157" xfId="0" applyFont="1" applyBorder="1" applyAlignment="1">
      <alignment vertical="top" wrapText="1"/>
    </xf>
    <xf numFmtId="0" fontId="60" fillId="0" borderId="0" xfId="71" applyFont="1">
      <alignment vertical="center"/>
    </xf>
    <xf numFmtId="0" fontId="37" fillId="0" borderId="132" xfId="0" applyFont="1" applyBorder="1" applyAlignment="1">
      <alignment horizontal="center" vertical="center" wrapText="1"/>
    </xf>
    <xf numFmtId="0" fontId="61" fillId="0" borderId="160" xfId="0" applyFont="1" applyBorder="1" applyAlignment="1">
      <alignment vertical="center" wrapText="1"/>
    </xf>
    <xf numFmtId="0" fontId="61" fillId="0" borderId="161" xfId="0" applyFont="1" applyBorder="1" applyAlignment="1">
      <alignment vertical="center" wrapText="1"/>
    </xf>
    <xf numFmtId="176" fontId="37" fillId="0" borderId="163" xfId="0" applyNumberFormat="1" applyFont="1" applyBorder="1" applyAlignment="1">
      <alignment vertical="center" shrinkToFit="1"/>
    </xf>
    <xf numFmtId="0" fontId="37" fillId="0" borderId="0" xfId="0" applyFont="1" applyAlignment="1">
      <alignment horizontal="center" vertical="center"/>
    </xf>
    <xf numFmtId="0" fontId="37" fillId="0" borderId="165" xfId="0" applyFont="1" applyBorder="1" applyAlignment="1">
      <alignment horizontal="right" vertical="top" wrapText="1"/>
    </xf>
    <xf numFmtId="0" fontId="37" fillId="0" borderId="166" xfId="0" applyFont="1" applyBorder="1" applyAlignment="1">
      <alignment horizontal="center" vertical="center" wrapText="1"/>
    </xf>
    <xf numFmtId="176" fontId="37" fillId="35" borderId="92" xfId="0" applyNumberFormat="1" applyFont="1" applyFill="1" applyBorder="1" applyAlignment="1">
      <alignment vertical="center" shrinkToFit="1"/>
    </xf>
    <xf numFmtId="176" fontId="37" fillId="35" borderId="164" xfId="0" applyNumberFormat="1" applyFont="1" applyFill="1" applyBorder="1" applyAlignment="1">
      <alignment vertical="center" shrinkToFit="1"/>
    </xf>
    <xf numFmtId="0" fontId="37" fillId="35" borderId="156" xfId="0" applyFont="1" applyFill="1" applyBorder="1" applyAlignment="1">
      <alignment horizontal="center" vertical="center" wrapText="1"/>
    </xf>
    <xf numFmtId="0" fontId="37" fillId="35" borderId="52" xfId="0" applyFont="1" applyFill="1" applyBorder="1" applyAlignment="1">
      <alignment horizontal="center" vertical="center" wrapText="1"/>
    </xf>
    <xf numFmtId="0" fontId="37" fillId="47" borderId="155" xfId="0" applyFont="1" applyFill="1" applyBorder="1" applyAlignment="1">
      <alignment horizontal="center" vertical="center" wrapText="1"/>
    </xf>
    <xf numFmtId="176" fontId="37" fillId="47" borderId="160" xfId="0" applyNumberFormat="1" applyFont="1" applyFill="1" applyBorder="1" applyAlignment="1">
      <alignment vertical="center" shrinkToFit="1"/>
    </xf>
    <xf numFmtId="0" fontId="102" fillId="0" borderId="0" xfId="0" applyFont="1" applyAlignment="1">
      <alignment horizontal="left" vertical="center"/>
    </xf>
    <xf numFmtId="0" fontId="37" fillId="0" borderId="162" xfId="0" applyFont="1" applyBorder="1" applyAlignment="1">
      <alignment vertical="top" wrapText="1"/>
    </xf>
    <xf numFmtId="0" fontId="37" fillId="0" borderId="159" xfId="0" applyFont="1" applyBorder="1" applyAlignment="1">
      <alignment vertical="top" wrapText="1"/>
    </xf>
    <xf numFmtId="0" fontId="37" fillId="0" borderId="54" xfId="0" applyFont="1" applyBorder="1" applyAlignment="1">
      <alignment horizontal="right" vertical="top" wrapText="1"/>
    </xf>
    <xf numFmtId="0" fontId="37" fillId="0" borderId="158" xfId="0" applyFont="1" applyBorder="1" applyAlignment="1">
      <alignment horizontal="right" vertical="top" wrapText="1"/>
    </xf>
    <xf numFmtId="0" fontId="37" fillId="0" borderId="50" xfId="0" applyFont="1" applyBorder="1" applyAlignment="1">
      <alignment vertical="top" wrapText="1"/>
    </xf>
    <xf numFmtId="0" fontId="37" fillId="0" borderId="51" xfId="0" applyFont="1" applyBorder="1" applyAlignment="1">
      <alignment horizontal="right" vertical="center" shrinkToFit="1"/>
    </xf>
    <xf numFmtId="0" fontId="37" fillId="0" borderId="163" xfId="0" applyFont="1" applyBorder="1" applyAlignment="1">
      <alignment horizontal="right" vertical="center" shrinkToFit="1"/>
    </xf>
    <xf numFmtId="0" fontId="37" fillId="0" borderId="167" xfId="0" applyFont="1" applyBorder="1" applyAlignment="1">
      <alignment vertical="center" wrapText="1"/>
    </xf>
    <xf numFmtId="0" fontId="61" fillId="0" borderId="168" xfId="0" applyFont="1" applyBorder="1" applyAlignment="1">
      <alignment vertical="center" wrapText="1"/>
    </xf>
    <xf numFmtId="0" fontId="61" fillId="0" borderId="164" xfId="0" applyFont="1" applyBorder="1" applyAlignment="1">
      <alignment vertical="center" wrapText="1"/>
    </xf>
    <xf numFmtId="0" fontId="61" fillId="0" borderId="169" xfId="0" applyFont="1" applyBorder="1" applyAlignment="1">
      <alignment vertical="center" wrapText="1"/>
    </xf>
    <xf numFmtId="176" fontId="37" fillId="47" borderId="164" xfId="0" applyNumberFormat="1" applyFont="1" applyFill="1" applyBorder="1" applyAlignment="1">
      <alignment vertical="center" shrinkToFit="1"/>
    </xf>
    <xf numFmtId="0" fontId="37" fillId="0" borderId="170" xfId="0" applyFont="1" applyBorder="1" applyAlignment="1">
      <alignment vertical="center" wrapText="1"/>
    </xf>
    <xf numFmtId="0" fontId="36" fillId="46" borderId="0" xfId="0" applyFont="1" applyFill="1" applyBorder="1">
      <alignment vertical="center"/>
    </xf>
    <xf numFmtId="38" fontId="18" fillId="35" borderId="26" xfId="46" applyFont="1" applyFill="1" applyBorder="1" applyAlignment="1" applyProtection="1">
      <alignment horizontal="center" vertical="center" wrapText="1"/>
      <protection locked="0"/>
    </xf>
    <xf numFmtId="38" fontId="18" fillId="35" borderId="27" xfId="46" applyFont="1" applyFill="1" applyBorder="1" applyAlignment="1" applyProtection="1">
      <alignment horizontal="center" vertical="center" wrapText="1"/>
      <protection locked="0"/>
    </xf>
    <xf numFmtId="12" fontId="18" fillId="35" borderId="27" xfId="46" applyNumberFormat="1" applyFont="1" applyFill="1" applyBorder="1" applyAlignment="1" applyProtection="1">
      <alignment horizontal="center" vertical="center" wrapText="1"/>
      <protection locked="0"/>
    </xf>
    <xf numFmtId="38" fontId="18" fillId="35" borderId="9" xfId="46" applyFont="1" applyFill="1" applyBorder="1" applyAlignment="1" applyProtection="1">
      <alignment horizontal="center" vertical="center" wrapText="1"/>
      <protection locked="0"/>
    </xf>
    <xf numFmtId="0" fontId="0" fillId="0" borderId="0" xfId="0" applyFill="1" applyAlignment="1">
      <alignment horizontal="left" vertical="center"/>
    </xf>
    <xf numFmtId="0" fontId="4" fillId="0" borderId="0" xfId="42" applyFont="1" applyFill="1" applyAlignment="1">
      <alignment horizontal="left" vertical="center"/>
    </xf>
    <xf numFmtId="0" fontId="18" fillId="0" borderId="0" xfId="42" applyFont="1" applyFill="1" applyAlignment="1">
      <alignment horizontal="left" vertical="center"/>
    </xf>
    <xf numFmtId="57" fontId="18" fillId="35" borderId="17" xfId="46" applyNumberFormat="1" applyFont="1" applyFill="1" applyBorder="1" applyAlignment="1" applyProtection="1">
      <alignment horizontal="center" vertical="center" wrapText="1"/>
      <protection locked="0"/>
    </xf>
    <xf numFmtId="57" fontId="18" fillId="35" borderId="25" xfId="46" applyNumberFormat="1" applyFont="1" applyFill="1" applyBorder="1" applyAlignment="1" applyProtection="1">
      <alignment horizontal="center" vertical="center" wrapText="1"/>
      <protection locked="0"/>
    </xf>
    <xf numFmtId="57" fontId="18" fillId="35" borderId="0" xfId="46" applyNumberFormat="1" applyFont="1" applyFill="1" applyBorder="1" applyAlignment="1" applyProtection="1">
      <alignment horizontal="center" vertical="center" wrapText="1"/>
      <protection locked="0"/>
    </xf>
    <xf numFmtId="0" fontId="0" fillId="0" borderId="14" xfId="0" applyBorder="1" applyAlignment="1">
      <alignment horizontal="center" vertical="center"/>
    </xf>
    <xf numFmtId="0" fontId="0" fillId="0" borderId="63" xfId="0" applyBorder="1" applyAlignment="1">
      <alignment horizontal="center" vertical="center"/>
    </xf>
    <xf numFmtId="0" fontId="0" fillId="35" borderId="27" xfId="0" applyFont="1" applyFill="1" applyBorder="1" applyAlignment="1" applyProtection="1">
      <alignment horizontal="left" vertical="center" wrapText="1"/>
      <protection locked="0"/>
    </xf>
    <xf numFmtId="57" fontId="18" fillId="35" borderId="90" xfId="46" applyNumberFormat="1" applyFont="1" applyFill="1" applyBorder="1" applyAlignment="1" applyProtection="1">
      <alignment horizontal="center" vertical="center" wrapText="1"/>
      <protection locked="0"/>
    </xf>
    <xf numFmtId="57" fontId="18" fillId="35" borderId="21" xfId="46" applyNumberFormat="1" applyFont="1" applyFill="1" applyBorder="1" applyAlignment="1" applyProtection="1">
      <alignment horizontal="center" vertical="center" wrapText="1"/>
      <protection locked="0"/>
    </xf>
    <xf numFmtId="0" fontId="0" fillId="48" borderId="0" xfId="0" applyFill="1">
      <alignment vertical="center"/>
    </xf>
    <xf numFmtId="0" fontId="0" fillId="49" borderId="0" xfId="0" applyFill="1">
      <alignment vertical="center"/>
    </xf>
    <xf numFmtId="0" fontId="0" fillId="50" borderId="0" xfId="0" applyFill="1">
      <alignment vertical="center"/>
    </xf>
    <xf numFmtId="0" fontId="18" fillId="51" borderId="0" xfId="0" applyFont="1" applyFill="1" applyAlignment="1">
      <alignment horizontal="left" vertical="center"/>
    </xf>
    <xf numFmtId="0" fontId="0" fillId="51" borderId="0" xfId="0" applyFill="1" applyAlignment="1">
      <alignment horizontal="left" vertical="center"/>
    </xf>
    <xf numFmtId="0" fontId="4" fillId="51" borderId="0" xfId="42" applyFont="1" applyFill="1" applyAlignment="1">
      <alignment horizontal="left" vertical="center"/>
    </xf>
    <xf numFmtId="0" fontId="18" fillId="51" borderId="0" xfId="42" applyFont="1" applyFill="1" applyAlignment="1">
      <alignment horizontal="left" vertical="center"/>
    </xf>
    <xf numFmtId="0" fontId="0" fillId="52" borderId="0" xfId="0" applyFill="1">
      <alignment vertical="center"/>
    </xf>
    <xf numFmtId="0" fontId="0" fillId="53" borderId="0" xfId="0" applyFill="1">
      <alignment vertical="center"/>
    </xf>
    <xf numFmtId="0" fontId="0" fillId="54" borderId="0" xfId="0" applyFill="1" applyAlignment="1">
      <alignment horizontal="left" vertical="center"/>
    </xf>
    <xf numFmtId="0" fontId="0" fillId="38" borderId="0" xfId="0" applyFill="1">
      <alignment vertical="center"/>
    </xf>
    <xf numFmtId="0" fontId="0" fillId="55" borderId="0" xfId="0" applyFill="1">
      <alignment vertical="center"/>
    </xf>
    <xf numFmtId="3" fontId="0" fillId="0" borderId="0" xfId="0" applyNumberFormat="1">
      <alignment vertical="center"/>
    </xf>
    <xf numFmtId="0" fontId="0" fillId="0" borderId="0" xfId="0" applyFont="1">
      <alignment vertical="center"/>
    </xf>
    <xf numFmtId="0" fontId="0" fillId="39" borderId="0" xfId="0" applyFont="1" applyFill="1" applyAlignment="1">
      <alignment horizontal="left" vertical="center"/>
    </xf>
    <xf numFmtId="0" fontId="0" fillId="35" borderId="27" xfId="0" applyFont="1" applyFill="1" applyBorder="1" applyAlignment="1" applyProtection="1">
      <alignment horizontal="center" vertical="center" wrapText="1"/>
      <protection locked="0"/>
    </xf>
    <xf numFmtId="0" fontId="18" fillId="35" borderId="22" xfId="0" applyFont="1" applyFill="1" applyBorder="1" applyAlignment="1" applyProtection="1">
      <alignment horizontal="center" vertical="center" wrapText="1"/>
      <protection locked="0"/>
    </xf>
    <xf numFmtId="0" fontId="0" fillId="35" borderId="22" xfId="0" applyFont="1" applyFill="1" applyBorder="1" applyAlignment="1" applyProtection="1">
      <alignment horizontal="left" vertical="center" wrapText="1"/>
      <protection locked="0"/>
    </xf>
    <xf numFmtId="0" fontId="0" fillId="35" borderId="22" xfId="0" applyFont="1" applyFill="1" applyBorder="1" applyAlignment="1" applyProtection="1">
      <alignment horizontal="center" vertical="center" wrapText="1"/>
      <protection locked="0"/>
    </xf>
    <xf numFmtId="38" fontId="18" fillId="35" borderId="22" xfId="46" applyFont="1" applyFill="1" applyBorder="1" applyAlignment="1" applyProtection="1">
      <alignment horizontal="center" vertical="center" wrapText="1"/>
      <protection locked="0"/>
    </xf>
    <xf numFmtId="12" fontId="18" fillId="35" borderId="22" xfId="46" applyNumberFormat="1" applyFont="1" applyFill="1" applyBorder="1" applyAlignment="1" applyProtection="1">
      <alignment horizontal="center" vertical="center" wrapText="1"/>
      <protection locked="0"/>
    </xf>
    <xf numFmtId="181" fontId="18" fillId="35" borderId="27" xfId="46" applyNumberFormat="1" applyFont="1" applyFill="1" applyBorder="1" applyAlignment="1" applyProtection="1">
      <alignment horizontal="center" vertical="center" wrapText="1"/>
      <protection locked="0"/>
    </xf>
    <xf numFmtId="0" fontId="18" fillId="35" borderId="27" xfId="46" applyNumberFormat="1" applyFont="1" applyFill="1" applyBorder="1" applyAlignment="1" applyProtection="1">
      <alignment horizontal="center" vertical="center" wrapText="1"/>
      <protection locked="0"/>
    </xf>
    <xf numFmtId="181" fontId="0" fillId="35" borderId="27" xfId="46" applyNumberFormat="1" applyFont="1" applyFill="1" applyBorder="1" applyAlignment="1" applyProtection="1">
      <alignment horizontal="center" vertical="center" wrapText="1"/>
      <protection locked="0"/>
    </xf>
    <xf numFmtId="0" fontId="18" fillId="0" borderId="109" xfId="0" applyFont="1" applyBorder="1" applyAlignment="1">
      <alignment horizontal="center" vertical="center"/>
    </xf>
    <xf numFmtId="181" fontId="18" fillId="35" borderId="135" xfId="46" applyNumberFormat="1" applyFont="1" applyFill="1" applyBorder="1" applyAlignment="1" applyProtection="1">
      <alignment horizontal="center" vertical="center" wrapText="1"/>
      <protection locked="0"/>
    </xf>
    <xf numFmtId="0" fontId="18" fillId="0" borderId="105" xfId="0" applyFont="1" applyBorder="1">
      <alignment vertical="center"/>
    </xf>
    <xf numFmtId="0" fontId="0" fillId="0" borderId="105" xfId="0" applyFont="1" applyBorder="1">
      <alignment vertical="center"/>
    </xf>
    <xf numFmtId="0" fontId="53" fillId="0" borderId="3" xfId="42" applyFont="1" applyBorder="1">
      <alignment vertical="center"/>
    </xf>
    <xf numFmtId="0" fontId="53" fillId="0" borderId="1" xfId="42" applyFont="1" applyBorder="1">
      <alignment vertical="center"/>
    </xf>
    <xf numFmtId="0" fontId="53" fillId="0" borderId="2" xfId="42" applyFont="1" applyBorder="1">
      <alignment vertical="center"/>
    </xf>
    <xf numFmtId="0" fontId="53" fillId="0" borderId="105" xfId="42" applyFont="1" applyBorder="1">
      <alignment vertical="center"/>
    </xf>
    <xf numFmtId="0" fontId="18" fillId="0" borderId="5" xfId="0" applyFont="1" applyBorder="1">
      <alignment vertical="center"/>
    </xf>
    <xf numFmtId="0" fontId="0" fillId="0" borderId="5" xfId="0" applyFont="1" applyBorder="1">
      <alignment vertical="center"/>
    </xf>
    <xf numFmtId="0" fontId="53" fillId="0" borderId="5" xfId="42" applyFont="1" applyBorder="1">
      <alignment vertical="center"/>
    </xf>
    <xf numFmtId="0" fontId="18" fillId="0" borderId="172" xfId="0" applyFont="1" applyBorder="1">
      <alignment vertical="center"/>
    </xf>
    <xf numFmtId="0" fontId="18" fillId="0" borderId="173" xfId="0" applyFont="1" applyBorder="1">
      <alignment vertical="center"/>
    </xf>
    <xf numFmtId="0" fontId="18" fillId="0" borderId="32" xfId="0" applyFont="1" applyBorder="1">
      <alignment vertical="center"/>
    </xf>
    <xf numFmtId="0" fontId="0" fillId="0" borderId="172" xfId="0" applyFont="1" applyBorder="1">
      <alignment vertical="center"/>
    </xf>
    <xf numFmtId="0" fontId="0" fillId="0" borderId="173" xfId="0" applyFont="1" applyBorder="1">
      <alignment vertical="center"/>
    </xf>
    <xf numFmtId="0" fontId="53" fillId="0" borderId="172" xfId="42" applyFont="1" applyBorder="1">
      <alignment vertical="center"/>
    </xf>
    <xf numFmtId="0" fontId="53" fillId="0" borderId="173" xfId="42" applyFont="1" applyBorder="1">
      <alignment vertical="center"/>
    </xf>
    <xf numFmtId="0" fontId="53" fillId="0" borderId="32" xfId="42" applyFont="1" applyBorder="1">
      <alignment vertical="center"/>
    </xf>
    <xf numFmtId="38" fontId="18" fillId="0" borderId="105" xfId="46" applyFont="1" applyBorder="1">
      <alignment vertical="center"/>
    </xf>
    <xf numFmtId="38" fontId="53" fillId="0" borderId="105" xfId="46" applyFont="1" applyBorder="1">
      <alignment vertical="center"/>
    </xf>
    <xf numFmtId="20" fontId="0" fillId="35" borderId="22" xfId="0" applyNumberFormat="1" applyFont="1" applyFill="1" applyBorder="1" applyAlignment="1" applyProtection="1">
      <alignment horizontal="center" vertical="center" wrapText="1"/>
      <protection locked="0"/>
    </xf>
    <xf numFmtId="0" fontId="55" fillId="56" borderId="5" xfId="0" applyFont="1" applyFill="1" applyBorder="1">
      <alignment vertical="center"/>
    </xf>
    <xf numFmtId="0" fontId="55" fillId="56" borderId="173" xfId="0" applyFont="1" applyFill="1" applyBorder="1">
      <alignment vertical="center"/>
    </xf>
    <xf numFmtId="3" fontId="18" fillId="35" borderId="27" xfId="46" applyNumberFormat="1" applyFont="1" applyFill="1" applyBorder="1" applyAlignment="1" applyProtection="1">
      <alignment horizontal="center" vertical="center" wrapText="1"/>
      <protection locked="0"/>
    </xf>
    <xf numFmtId="3" fontId="18" fillId="35" borderId="135" xfId="46" applyNumberFormat="1" applyFont="1" applyFill="1" applyBorder="1" applyAlignment="1" applyProtection="1">
      <alignment horizontal="center" vertical="center" wrapText="1"/>
      <protection locked="0"/>
    </xf>
    <xf numFmtId="3" fontId="18" fillId="35" borderId="21" xfId="46" applyNumberFormat="1" applyFont="1" applyFill="1" applyBorder="1" applyAlignment="1" applyProtection="1">
      <alignment horizontal="center" vertical="center" wrapText="1"/>
      <protection locked="0"/>
    </xf>
    <xf numFmtId="3" fontId="18" fillId="35" borderId="22" xfId="46" applyNumberFormat="1" applyFont="1" applyFill="1" applyBorder="1" applyAlignment="1" applyProtection="1">
      <alignment horizontal="center" vertical="center" wrapText="1"/>
      <protection locked="0"/>
    </xf>
    <xf numFmtId="3" fontId="18" fillId="35" borderId="16" xfId="46" applyNumberFormat="1" applyFont="1" applyFill="1" applyBorder="1" applyAlignment="1" applyProtection="1">
      <alignment horizontal="center" vertical="center" wrapText="1"/>
      <protection locked="0"/>
    </xf>
    <xf numFmtId="0" fontId="0" fillId="0" borderId="0" xfId="0" applyFill="1">
      <alignment vertical="center"/>
    </xf>
    <xf numFmtId="0" fontId="55" fillId="35" borderId="27" xfId="0" applyFont="1" applyFill="1" applyBorder="1" applyAlignment="1" applyProtection="1">
      <alignment horizontal="center" vertical="center" wrapText="1"/>
      <protection locked="0"/>
    </xf>
    <xf numFmtId="0" fontId="55" fillId="35" borderId="27" xfId="0" applyFont="1" applyFill="1" applyBorder="1" applyAlignment="1" applyProtection="1">
      <alignment horizontal="left" vertical="center" wrapText="1"/>
      <protection locked="0"/>
    </xf>
    <xf numFmtId="0" fontId="55" fillId="35" borderId="135" xfId="0" applyFont="1" applyFill="1" applyBorder="1" applyAlignment="1" applyProtection="1">
      <alignment horizontal="center" vertical="center" wrapText="1"/>
      <protection locked="0"/>
    </xf>
    <xf numFmtId="0" fontId="55" fillId="35" borderId="135" xfId="0" applyFont="1" applyFill="1" applyBorder="1" applyAlignment="1" applyProtection="1">
      <alignment horizontal="left" vertical="center" wrapText="1"/>
      <protection locked="0"/>
    </xf>
    <xf numFmtId="0" fontId="55" fillId="35" borderId="135" xfId="46" applyNumberFormat="1" applyFont="1" applyFill="1" applyBorder="1" applyAlignment="1" applyProtection="1">
      <alignment horizontal="center" vertical="center" wrapText="1"/>
      <protection locked="0"/>
    </xf>
    <xf numFmtId="0" fontId="61" fillId="0" borderId="0" xfId="49" applyFont="1" applyAlignment="1">
      <alignment horizontal="center" vertical="center"/>
    </xf>
    <xf numFmtId="0" fontId="63" fillId="0" borderId="0" xfId="49" applyFont="1" applyAlignment="1">
      <alignment horizontal="center" vertical="center" shrinkToFit="1"/>
    </xf>
    <xf numFmtId="0" fontId="61" fillId="0" borderId="0" xfId="49" applyFont="1" applyAlignment="1">
      <alignment vertical="center"/>
    </xf>
    <xf numFmtId="0" fontId="36" fillId="0" borderId="0" xfId="53" applyFont="1" applyAlignment="1">
      <alignment horizontal="left" vertical="top" wrapText="1"/>
    </xf>
    <xf numFmtId="0" fontId="79" fillId="0" borderId="0" xfId="53" applyFont="1" applyAlignment="1">
      <alignment horizontal="center" wrapText="1"/>
    </xf>
    <xf numFmtId="0" fontId="79" fillId="0" borderId="28" xfId="53" applyFont="1" applyBorder="1" applyAlignment="1">
      <alignment horizontal="center" wrapText="1"/>
    </xf>
    <xf numFmtId="0" fontId="55" fillId="0" borderId="0" xfId="53" applyFont="1" applyAlignment="1">
      <alignment horizontal="left" vertical="center"/>
    </xf>
    <xf numFmtId="0" fontId="66" fillId="36" borderId="23" xfId="53" applyFont="1" applyFill="1" applyBorder="1" applyAlignment="1">
      <alignment horizontal="center" vertical="center" shrinkToFit="1"/>
    </xf>
    <xf numFmtId="0" fontId="66" fillId="36" borderId="84" xfId="53" applyFont="1" applyFill="1" applyBorder="1" applyAlignment="1">
      <alignment horizontal="center" vertical="center" shrinkToFit="1"/>
    </xf>
    <xf numFmtId="0" fontId="66" fillId="36" borderId="24" xfId="53" applyFont="1" applyFill="1" applyBorder="1" applyAlignment="1">
      <alignment horizontal="center" vertical="center" shrinkToFit="1"/>
    </xf>
    <xf numFmtId="0" fontId="66" fillId="36" borderId="7" xfId="53" applyFont="1" applyFill="1" applyBorder="1" applyAlignment="1">
      <alignment horizontal="center" vertical="center" shrinkToFit="1"/>
    </xf>
    <xf numFmtId="0" fontId="66" fillId="36" borderId="0" xfId="53" applyFont="1" applyFill="1" applyAlignment="1">
      <alignment horizontal="center" vertical="center" shrinkToFit="1"/>
    </xf>
    <xf numFmtId="0" fontId="66" fillId="36" borderId="16" xfId="53" applyFont="1" applyFill="1" applyBorder="1" applyAlignment="1">
      <alignment horizontal="center" vertical="center" shrinkToFit="1"/>
    </xf>
    <xf numFmtId="0" fontId="66" fillId="36" borderId="17" xfId="53" applyFont="1" applyFill="1" applyBorder="1" applyAlignment="1">
      <alignment horizontal="center" vertical="center" shrinkToFit="1"/>
    </xf>
    <xf numFmtId="0" fontId="66" fillId="36" borderId="28" xfId="53" applyFont="1" applyFill="1" applyBorder="1" applyAlignment="1">
      <alignment horizontal="center" vertical="center" shrinkToFit="1"/>
    </xf>
    <xf numFmtId="0" fontId="66" fillId="36" borderId="21" xfId="53" applyFont="1" applyFill="1" applyBorder="1" applyAlignment="1">
      <alignment horizontal="center" vertical="center" shrinkToFit="1"/>
    </xf>
    <xf numFmtId="0" fontId="66" fillId="35" borderId="23" xfId="53" applyFont="1" applyFill="1" applyBorder="1" applyAlignment="1" applyProtection="1">
      <alignment horizontal="center" vertical="center" shrinkToFit="1"/>
      <protection locked="0"/>
    </xf>
    <xf numFmtId="0" fontId="66" fillId="35" borderId="84" xfId="53" applyFont="1" applyFill="1" applyBorder="1" applyAlignment="1" applyProtection="1">
      <alignment horizontal="center" vertical="center" shrinkToFit="1"/>
      <protection locked="0"/>
    </xf>
    <xf numFmtId="0" fontId="66" fillId="35" borderId="7" xfId="53" applyFont="1" applyFill="1" applyBorder="1" applyAlignment="1" applyProtection="1">
      <alignment horizontal="center" vertical="center" shrinkToFit="1"/>
      <protection locked="0"/>
    </xf>
    <xf numFmtId="0" fontId="66" fillId="35" borderId="0" xfId="53" applyFont="1" applyFill="1" applyAlignment="1" applyProtection="1">
      <alignment horizontal="center" vertical="center" shrinkToFit="1"/>
      <protection locked="0"/>
    </xf>
    <xf numFmtId="0" fontId="66" fillId="35" borderId="17" xfId="53" applyFont="1" applyFill="1" applyBorder="1" applyAlignment="1" applyProtection="1">
      <alignment horizontal="center" vertical="center" shrinkToFit="1"/>
      <protection locked="0"/>
    </xf>
    <xf numFmtId="0" fontId="66" fillId="35" borderId="28" xfId="53" applyFont="1" applyFill="1" applyBorder="1" applyAlignment="1" applyProtection="1">
      <alignment horizontal="center" vertical="center" shrinkToFit="1"/>
      <protection locked="0"/>
    </xf>
    <xf numFmtId="0" fontId="66" fillId="34" borderId="84" xfId="53" applyFont="1" applyFill="1" applyBorder="1" applyAlignment="1">
      <alignment horizontal="center" vertical="center" wrapText="1"/>
    </xf>
    <xf numFmtId="0" fontId="66" fillId="34" borderId="0" xfId="53" applyFont="1" applyFill="1" applyAlignment="1">
      <alignment horizontal="center" vertical="center" wrapText="1"/>
    </xf>
    <xf numFmtId="0" fontId="66" fillId="34" borderId="28" xfId="53" applyFont="1" applyFill="1" applyBorder="1" applyAlignment="1">
      <alignment horizontal="center" vertical="center" wrapText="1"/>
    </xf>
    <xf numFmtId="0" fontId="66" fillId="35" borderId="84" xfId="53" applyFont="1" applyFill="1" applyBorder="1" applyAlignment="1" applyProtection="1">
      <alignment horizontal="center" vertical="center" wrapText="1"/>
      <protection locked="0"/>
    </xf>
    <xf numFmtId="0" fontId="66" fillId="35" borderId="0" xfId="53" applyFont="1" applyFill="1" applyAlignment="1" applyProtection="1">
      <alignment horizontal="center" vertical="center" wrapText="1"/>
      <protection locked="0"/>
    </xf>
    <xf numFmtId="0" fontId="66" fillId="35" borderId="28" xfId="53" applyFont="1" applyFill="1" applyBorder="1" applyAlignment="1" applyProtection="1">
      <alignment horizontal="center" vertical="center" wrapText="1"/>
      <protection locked="0"/>
    </xf>
    <xf numFmtId="0" fontId="66" fillId="34" borderId="84" xfId="53" applyFont="1" applyFill="1" applyBorder="1" applyAlignment="1">
      <alignment horizontal="center" vertical="center"/>
    </xf>
    <xf numFmtId="0" fontId="66" fillId="34" borderId="0" xfId="53" applyFont="1" applyFill="1" applyAlignment="1">
      <alignment horizontal="center" vertical="center"/>
    </xf>
    <xf numFmtId="0" fontId="66" fillId="34" borderId="28" xfId="53" applyFont="1" applyFill="1" applyBorder="1" applyAlignment="1">
      <alignment horizontal="center" vertical="center"/>
    </xf>
    <xf numFmtId="0" fontId="66" fillId="35" borderId="84" xfId="53" applyFont="1" applyFill="1" applyBorder="1" applyAlignment="1" applyProtection="1">
      <alignment horizontal="center" vertical="center"/>
      <protection locked="0"/>
    </xf>
    <xf numFmtId="0" fontId="66" fillId="35" borderId="0" xfId="53" applyFont="1" applyFill="1" applyAlignment="1" applyProtection="1">
      <alignment horizontal="center" vertical="center"/>
      <protection locked="0"/>
    </xf>
    <xf numFmtId="0" fontId="66" fillId="35" borderId="28" xfId="53" applyFont="1" applyFill="1" applyBorder="1" applyAlignment="1" applyProtection="1">
      <alignment horizontal="center" vertical="center"/>
      <protection locked="0"/>
    </xf>
    <xf numFmtId="0" fontId="66" fillId="34" borderId="24" xfId="53" applyFont="1" applyFill="1" applyBorder="1" applyAlignment="1">
      <alignment horizontal="center" vertical="center"/>
    </xf>
    <xf numFmtId="0" fontId="66" fillId="34" borderId="16" xfId="53" applyFont="1" applyFill="1" applyBorder="1" applyAlignment="1">
      <alignment horizontal="center" vertical="center"/>
    </xf>
    <xf numFmtId="0" fontId="66" fillId="34" borderId="21" xfId="53" applyFont="1" applyFill="1" applyBorder="1" applyAlignment="1">
      <alignment horizontal="center" vertical="center"/>
    </xf>
    <xf numFmtId="0" fontId="61" fillId="36" borderId="23" xfId="53" applyFont="1" applyFill="1" applyBorder="1" applyAlignment="1">
      <alignment horizontal="center" vertical="center"/>
    </xf>
    <xf numFmtId="0" fontId="61" fillId="36" borderId="84" xfId="53" applyFont="1" applyFill="1" applyBorder="1" applyAlignment="1">
      <alignment horizontal="center" vertical="center"/>
    </xf>
    <xf numFmtId="0" fontId="61" fillId="36" borderId="24" xfId="53" applyFont="1" applyFill="1" applyBorder="1" applyAlignment="1">
      <alignment horizontal="center" vertical="center"/>
    </xf>
    <xf numFmtId="0" fontId="61" fillId="36" borderId="17" xfId="53" applyFont="1" applyFill="1" applyBorder="1" applyAlignment="1">
      <alignment horizontal="center" vertical="center"/>
    </xf>
    <xf numFmtId="0" fontId="61" fillId="36" borderId="28" xfId="53" applyFont="1" applyFill="1" applyBorder="1" applyAlignment="1">
      <alignment horizontal="center" vertical="center"/>
    </xf>
    <xf numFmtId="0" fontId="61" fillId="36" borderId="21" xfId="53" applyFont="1" applyFill="1" applyBorder="1" applyAlignment="1">
      <alignment horizontal="center" vertical="center"/>
    </xf>
    <xf numFmtId="0" fontId="61" fillId="35" borderId="23" xfId="53" applyFont="1" applyFill="1" applyBorder="1" applyAlignment="1" applyProtection="1">
      <alignment horizontal="center" vertical="center" shrinkToFit="1"/>
      <protection locked="0"/>
    </xf>
    <xf numFmtId="0" fontId="61" fillId="35" borderId="84" xfId="53" applyFont="1" applyFill="1" applyBorder="1" applyAlignment="1" applyProtection="1">
      <alignment horizontal="center" vertical="center" shrinkToFit="1"/>
      <protection locked="0"/>
    </xf>
    <xf numFmtId="0" fontId="61" fillId="35" borderId="24" xfId="53" applyFont="1" applyFill="1" applyBorder="1" applyAlignment="1" applyProtection="1">
      <alignment horizontal="center" vertical="center" shrinkToFit="1"/>
      <protection locked="0"/>
    </xf>
    <xf numFmtId="0" fontId="61" fillId="35" borderId="17" xfId="53" applyFont="1" applyFill="1" applyBorder="1" applyAlignment="1" applyProtection="1">
      <alignment horizontal="center" vertical="center" shrinkToFit="1"/>
      <protection locked="0"/>
    </xf>
    <xf numFmtId="0" fontId="61" fillId="35" borderId="28" xfId="53" applyFont="1" applyFill="1" applyBorder="1" applyAlignment="1" applyProtection="1">
      <alignment horizontal="center" vertical="center" shrinkToFit="1"/>
      <protection locked="0"/>
    </xf>
    <xf numFmtId="0" fontId="61" fillId="35" borderId="21" xfId="53" applyFont="1" applyFill="1" applyBorder="1" applyAlignment="1" applyProtection="1">
      <alignment horizontal="center" vertical="center" shrinkToFit="1"/>
      <protection locked="0"/>
    </xf>
    <xf numFmtId="0" fontId="61" fillId="36" borderId="7" xfId="53" applyFont="1" applyFill="1" applyBorder="1" applyAlignment="1">
      <alignment horizontal="center" vertical="center"/>
    </xf>
    <xf numFmtId="0" fontId="61" fillId="36" borderId="0" xfId="53" applyFont="1" applyFill="1" applyAlignment="1">
      <alignment horizontal="center" vertical="center"/>
    </xf>
    <xf numFmtId="0" fontId="61" fillId="36" borderId="16" xfId="53" applyFont="1" applyFill="1" applyBorder="1" applyAlignment="1">
      <alignment horizontal="center" vertical="center"/>
    </xf>
    <xf numFmtId="0" fontId="61" fillId="34" borderId="7" xfId="53" applyFont="1" applyFill="1" applyBorder="1" applyAlignment="1">
      <alignment horizontal="center" vertical="center" textRotation="255"/>
    </xf>
    <xf numFmtId="0" fontId="61" fillId="34" borderId="0" xfId="53" applyFont="1" applyFill="1" applyAlignment="1">
      <alignment horizontal="center" vertical="center" textRotation="255"/>
    </xf>
    <xf numFmtId="0" fontId="61" fillId="35" borderId="0" xfId="53" applyFont="1" applyFill="1" applyAlignment="1" applyProtection="1">
      <alignment horizontal="center" vertical="center"/>
      <protection locked="0"/>
    </xf>
    <xf numFmtId="0" fontId="61" fillId="34" borderId="0" xfId="53" applyFont="1" applyFill="1" applyAlignment="1">
      <alignment horizontal="center" vertical="center"/>
    </xf>
    <xf numFmtId="0" fontId="61" fillId="35" borderId="23" xfId="53" applyFont="1" applyFill="1" applyBorder="1" applyAlignment="1" applyProtection="1">
      <alignment horizontal="center" vertical="center"/>
      <protection locked="0"/>
    </xf>
    <xf numFmtId="0" fontId="61" fillId="35" borderId="84" xfId="53" applyFont="1" applyFill="1" applyBorder="1" applyAlignment="1" applyProtection="1">
      <alignment horizontal="center" vertical="center"/>
      <protection locked="0"/>
    </xf>
    <xf numFmtId="0" fontId="61" fillId="35" borderId="24" xfId="53" applyFont="1" applyFill="1" applyBorder="1" applyAlignment="1" applyProtection="1">
      <alignment horizontal="center" vertical="center"/>
      <protection locked="0"/>
    </xf>
    <xf numFmtId="0" fontId="61" fillId="35" borderId="7" xfId="53" applyFont="1" applyFill="1" applyBorder="1" applyAlignment="1" applyProtection="1">
      <alignment horizontal="center" vertical="center"/>
      <protection locked="0"/>
    </xf>
    <xf numFmtId="0" fontId="61" fillId="35" borderId="16" xfId="53" applyFont="1" applyFill="1" applyBorder="1" applyAlignment="1" applyProtection="1">
      <alignment horizontal="center" vertical="center"/>
      <protection locked="0"/>
    </xf>
    <xf numFmtId="0" fontId="61" fillId="35" borderId="7" xfId="53" applyFont="1" applyFill="1" applyBorder="1" applyAlignment="1" applyProtection="1">
      <alignment horizontal="left" vertical="center"/>
      <protection locked="0"/>
    </xf>
    <xf numFmtId="0" fontId="61" fillId="35" borderId="0" xfId="53" applyFont="1" applyFill="1" applyAlignment="1" applyProtection="1">
      <alignment horizontal="left" vertical="center"/>
      <protection locked="0"/>
    </xf>
    <xf numFmtId="0" fontId="61" fillId="35" borderId="16" xfId="53" applyFont="1" applyFill="1" applyBorder="1" applyAlignment="1" applyProtection="1">
      <alignment horizontal="left" vertical="center"/>
      <protection locked="0"/>
    </xf>
    <xf numFmtId="0" fontId="61" fillId="35" borderId="17" xfId="53" applyFont="1" applyFill="1" applyBorder="1" applyAlignment="1" applyProtection="1">
      <alignment horizontal="left" vertical="center"/>
      <protection locked="0"/>
    </xf>
    <xf numFmtId="0" fontId="61" fillId="35" borderId="28" xfId="53" applyFont="1" applyFill="1" applyBorder="1" applyAlignment="1" applyProtection="1">
      <alignment horizontal="left" vertical="center"/>
      <protection locked="0"/>
    </xf>
    <xf numFmtId="0" fontId="61" fillId="35" borderId="21" xfId="53" applyFont="1" applyFill="1" applyBorder="1" applyAlignment="1" applyProtection="1">
      <alignment horizontal="left" vertical="center"/>
      <protection locked="0"/>
    </xf>
    <xf numFmtId="0" fontId="67" fillId="35" borderId="7" xfId="53" applyFont="1" applyFill="1" applyBorder="1" applyAlignment="1" applyProtection="1">
      <alignment horizontal="center" vertical="center"/>
      <protection locked="0"/>
    </xf>
    <xf numFmtId="0" fontId="67" fillId="35" borderId="0" xfId="53" applyFont="1" applyFill="1" applyAlignment="1" applyProtection="1">
      <alignment horizontal="center" vertical="center"/>
      <protection locked="0"/>
    </xf>
    <xf numFmtId="0" fontId="67" fillId="35" borderId="17" xfId="53" applyFont="1" applyFill="1" applyBorder="1" applyAlignment="1" applyProtection="1">
      <alignment horizontal="center" vertical="center"/>
      <protection locked="0"/>
    </xf>
    <xf numFmtId="0" fontId="67" fillId="35" borderId="28" xfId="53" applyFont="1" applyFill="1" applyBorder="1" applyAlignment="1" applyProtection="1">
      <alignment horizontal="center" vertical="center"/>
      <protection locked="0"/>
    </xf>
    <xf numFmtId="0" fontId="61" fillId="35" borderId="28" xfId="53" applyFont="1" applyFill="1" applyBorder="1" applyAlignment="1" applyProtection="1">
      <alignment horizontal="center" vertical="center"/>
      <protection locked="0"/>
    </xf>
    <xf numFmtId="0" fontId="61" fillId="35" borderId="21" xfId="53" applyFont="1" applyFill="1" applyBorder="1" applyAlignment="1" applyProtection="1">
      <alignment horizontal="center" vertical="center"/>
      <protection locked="0"/>
    </xf>
    <xf numFmtId="0" fontId="51" fillId="36" borderId="23" xfId="53" applyFont="1" applyFill="1" applyBorder="1" applyAlignment="1">
      <alignment horizontal="center" vertical="center"/>
    </xf>
    <xf numFmtId="0" fontId="51" fillId="36" borderId="84" xfId="53" applyFont="1" applyFill="1" applyBorder="1" applyAlignment="1">
      <alignment horizontal="center" vertical="center"/>
    </xf>
    <xf numFmtId="0" fontId="51" fillId="36" borderId="24" xfId="53" applyFont="1" applyFill="1" applyBorder="1" applyAlignment="1">
      <alignment horizontal="center" vertical="center"/>
    </xf>
    <xf numFmtId="0" fontId="51" fillId="36" borderId="17" xfId="53" applyFont="1" applyFill="1" applyBorder="1" applyAlignment="1">
      <alignment horizontal="center" vertical="center"/>
    </xf>
    <xf numFmtId="0" fontId="51" fillId="36" borderId="28" xfId="53" applyFont="1" applyFill="1" applyBorder="1" applyAlignment="1">
      <alignment horizontal="center" vertical="center"/>
    </xf>
    <xf numFmtId="0" fontId="51" fillId="36" borderId="21" xfId="53" applyFont="1" applyFill="1" applyBorder="1" applyAlignment="1">
      <alignment horizontal="center" vertical="center"/>
    </xf>
    <xf numFmtId="0" fontId="61" fillId="36" borderId="23" xfId="53" applyFont="1" applyFill="1" applyBorder="1" applyAlignment="1">
      <alignment horizontal="center" vertical="center" wrapText="1"/>
    </xf>
    <xf numFmtId="0" fontId="67" fillId="36" borderId="23" xfId="53" applyFont="1" applyFill="1" applyBorder="1" applyAlignment="1">
      <alignment horizontal="center" vertical="center"/>
    </xf>
    <xf numFmtId="0" fontId="67" fillId="36" borderId="84" xfId="53" applyFont="1" applyFill="1" applyBorder="1" applyAlignment="1">
      <alignment horizontal="center" vertical="center"/>
    </xf>
    <xf numFmtId="0" fontId="67" fillId="36" borderId="24" xfId="53" applyFont="1" applyFill="1" applyBorder="1" applyAlignment="1">
      <alignment horizontal="center" vertical="center"/>
    </xf>
    <xf numFmtId="0" fontId="67" fillId="36" borderId="17" xfId="53" applyFont="1" applyFill="1" applyBorder="1" applyAlignment="1">
      <alignment horizontal="center" vertical="center"/>
    </xf>
    <xf numFmtId="0" fontId="67" fillId="36" borderId="28" xfId="53" applyFont="1" applyFill="1" applyBorder="1" applyAlignment="1">
      <alignment horizontal="center" vertical="center"/>
    </xf>
    <xf numFmtId="0" fontId="67" fillId="36" borderId="21" xfId="53" applyFont="1" applyFill="1" applyBorder="1" applyAlignment="1">
      <alignment horizontal="center" vertical="center"/>
    </xf>
    <xf numFmtId="0" fontId="67" fillId="36" borderId="27" xfId="53" applyFont="1" applyFill="1" applyBorder="1" applyAlignment="1">
      <alignment horizontal="center" vertical="center"/>
    </xf>
    <xf numFmtId="0" fontId="61" fillId="35" borderId="27" xfId="53" applyFont="1" applyFill="1" applyBorder="1" applyAlignment="1" applyProtection="1">
      <alignment horizontal="center" vertical="center" shrinkToFit="1"/>
      <protection locked="0"/>
    </xf>
    <xf numFmtId="0" fontId="61" fillId="35" borderId="17" xfId="53" applyFont="1" applyFill="1" applyBorder="1" applyAlignment="1" applyProtection="1">
      <alignment horizontal="center" vertical="center"/>
      <protection locked="0"/>
    </xf>
    <xf numFmtId="0" fontId="67" fillId="36" borderId="26" xfId="53" applyFont="1" applyFill="1" applyBorder="1" applyAlignment="1">
      <alignment horizontal="center" vertical="center"/>
    </xf>
    <xf numFmtId="0" fontId="61" fillId="35" borderId="26" xfId="53" applyFont="1" applyFill="1" applyBorder="1" applyAlignment="1" applyProtection="1">
      <alignment horizontal="center" vertical="center" shrinkToFit="1"/>
      <protection locked="0"/>
    </xf>
    <xf numFmtId="0" fontId="61" fillId="36" borderId="32" xfId="53" applyFont="1" applyFill="1" applyBorder="1" applyAlignment="1">
      <alignment horizontal="center" vertical="center" shrinkToFit="1"/>
    </xf>
    <xf numFmtId="0" fontId="61" fillId="36" borderId="33" xfId="53" applyFont="1" applyFill="1" applyBorder="1" applyAlignment="1">
      <alignment horizontal="center" vertical="center" shrinkToFit="1"/>
    </xf>
    <xf numFmtId="0" fontId="61" fillId="36" borderId="89" xfId="53" applyFont="1" applyFill="1" applyBorder="1" applyAlignment="1">
      <alignment horizontal="center" vertical="center" shrinkToFit="1"/>
    </xf>
    <xf numFmtId="38" fontId="61" fillId="34" borderId="34" xfId="53" applyNumberFormat="1" applyFont="1" applyFill="1" applyBorder="1" applyAlignment="1">
      <alignment horizontal="center" vertical="center"/>
    </xf>
    <xf numFmtId="0" fontId="61" fillId="34" borderId="34" xfId="53" applyFont="1" applyFill="1" applyBorder="1" applyAlignment="1">
      <alignment horizontal="center" vertical="center"/>
    </xf>
    <xf numFmtId="0" fontId="61" fillId="34" borderId="36" xfId="53" applyFont="1" applyFill="1" applyBorder="1" applyAlignment="1">
      <alignment horizontal="center" vertical="center"/>
    </xf>
    <xf numFmtId="0" fontId="61" fillId="34" borderId="0" xfId="53" applyFont="1" applyFill="1" applyAlignment="1">
      <alignment horizontal="left" vertical="center"/>
    </xf>
    <xf numFmtId="0" fontId="61" fillId="34" borderId="0" xfId="53" applyFont="1" applyFill="1" applyAlignment="1">
      <alignment horizontal="left" vertical="center" wrapText="1"/>
    </xf>
    <xf numFmtId="0" fontId="66" fillId="35" borderId="23" xfId="53" applyFont="1" applyFill="1" applyBorder="1" applyAlignment="1" applyProtection="1">
      <alignment horizontal="center" vertical="center"/>
      <protection locked="0"/>
    </xf>
    <xf numFmtId="0" fontId="66" fillId="35" borderId="7" xfId="53" applyFont="1" applyFill="1" applyBorder="1" applyAlignment="1" applyProtection="1">
      <alignment horizontal="center" vertical="center"/>
      <protection locked="0"/>
    </xf>
    <xf numFmtId="0" fontId="66" fillId="35" borderId="17" xfId="53" applyFont="1" applyFill="1" applyBorder="1" applyAlignment="1" applyProtection="1">
      <alignment horizontal="center" vertical="center"/>
      <protection locked="0"/>
    </xf>
    <xf numFmtId="0" fontId="66" fillId="36" borderId="23" xfId="53" applyFont="1" applyFill="1" applyBorder="1" applyAlignment="1">
      <alignment horizontal="center" vertical="center" wrapText="1"/>
    </xf>
    <xf numFmtId="0" fontId="66" fillId="36" borderId="84" xfId="53" applyFont="1" applyFill="1" applyBorder="1" applyAlignment="1">
      <alignment horizontal="center" vertical="center"/>
    </xf>
    <xf numFmtId="0" fontId="66" fillId="36" borderId="24" xfId="53" applyFont="1" applyFill="1" applyBorder="1" applyAlignment="1">
      <alignment horizontal="center" vertical="center"/>
    </xf>
    <xf numFmtId="0" fontId="66" fillId="36" borderId="7" xfId="53" applyFont="1" applyFill="1" applyBorder="1" applyAlignment="1">
      <alignment horizontal="center" vertical="center"/>
    </xf>
    <xf numFmtId="0" fontId="66" fillId="36" borderId="0" xfId="53" applyFont="1" applyFill="1" applyAlignment="1">
      <alignment horizontal="center" vertical="center"/>
    </xf>
    <xf numFmtId="0" fontId="66" fillId="36" borderId="16" xfId="53" applyFont="1" applyFill="1" applyBorder="1" applyAlignment="1">
      <alignment horizontal="center" vertical="center"/>
    </xf>
    <xf numFmtId="0" fontId="66" fillId="36" borderId="17" xfId="53" applyFont="1" applyFill="1" applyBorder="1" applyAlignment="1">
      <alignment horizontal="center" vertical="center"/>
    </xf>
    <xf numFmtId="0" fontId="66" fillId="36" borderId="28" xfId="53" applyFont="1" applyFill="1" applyBorder="1" applyAlignment="1">
      <alignment horizontal="center" vertical="center"/>
    </xf>
    <xf numFmtId="0" fontId="66" fillId="36" borderId="21" xfId="53" applyFont="1" applyFill="1" applyBorder="1" applyAlignment="1">
      <alignment horizontal="center" vertical="center"/>
    </xf>
    <xf numFmtId="0" fontId="61" fillId="36" borderId="84" xfId="53" applyFont="1" applyFill="1" applyBorder="1" applyAlignment="1">
      <alignment horizontal="center" vertical="center" wrapText="1"/>
    </xf>
    <xf numFmtId="0" fontId="61" fillId="36" borderId="24" xfId="53" applyFont="1" applyFill="1" applyBorder="1" applyAlignment="1">
      <alignment horizontal="center" vertical="center" wrapText="1"/>
    </xf>
    <xf numFmtId="0" fontId="61" fillId="36" borderId="7" xfId="53" applyFont="1" applyFill="1" applyBorder="1" applyAlignment="1">
      <alignment horizontal="center" vertical="center" wrapText="1"/>
    </xf>
    <xf numFmtId="0" fontId="61" fillId="36" borderId="0" xfId="53" applyFont="1" applyFill="1" applyAlignment="1">
      <alignment horizontal="center" vertical="center" wrapText="1"/>
    </xf>
    <xf numFmtId="0" fontId="61" fillId="36" borderId="16" xfId="53" applyFont="1" applyFill="1" applyBorder="1" applyAlignment="1">
      <alignment horizontal="center" vertical="center" wrapText="1"/>
    </xf>
    <xf numFmtId="0" fontId="61" fillId="36" borderId="17" xfId="53" applyFont="1" applyFill="1" applyBorder="1" applyAlignment="1">
      <alignment horizontal="center" vertical="center" wrapText="1"/>
    </xf>
    <xf numFmtId="0" fontId="61" fillId="36" borderId="28" xfId="53" applyFont="1" applyFill="1" applyBorder="1" applyAlignment="1">
      <alignment horizontal="center" vertical="center" wrapText="1"/>
    </xf>
    <xf numFmtId="0" fontId="61" fillId="36" borderId="21" xfId="53" applyFont="1" applyFill="1" applyBorder="1" applyAlignment="1">
      <alignment horizontal="center" vertical="center" wrapText="1"/>
    </xf>
    <xf numFmtId="0" fontId="61" fillId="35" borderId="82" xfId="53" applyFont="1" applyFill="1" applyBorder="1" applyAlignment="1" applyProtection="1">
      <alignment horizontal="center" vertical="center" wrapText="1"/>
      <protection locked="0"/>
    </xf>
    <xf numFmtId="0" fontId="61" fillId="35" borderId="85" xfId="53" applyFont="1" applyFill="1" applyBorder="1" applyAlignment="1" applyProtection="1">
      <alignment horizontal="center" vertical="center" wrapText="1"/>
      <protection locked="0"/>
    </xf>
    <xf numFmtId="0" fontId="61" fillId="35" borderId="87" xfId="53" applyFont="1" applyFill="1" applyBorder="1" applyAlignment="1" applyProtection="1">
      <alignment horizontal="center" vertical="center" wrapText="1"/>
      <protection locked="0"/>
    </xf>
    <xf numFmtId="0" fontId="61" fillId="35" borderId="62" xfId="53" applyFont="1" applyFill="1" applyBorder="1" applyAlignment="1" applyProtection="1">
      <alignment horizontal="center" vertical="center" wrapText="1"/>
      <protection locked="0"/>
    </xf>
    <xf numFmtId="0" fontId="61" fillId="35" borderId="88" xfId="53" applyFont="1" applyFill="1" applyBorder="1" applyAlignment="1" applyProtection="1">
      <alignment horizontal="center" vertical="center" wrapText="1"/>
      <protection locked="0"/>
    </xf>
    <xf numFmtId="0" fontId="61" fillId="35" borderId="70" xfId="53" applyFont="1" applyFill="1" applyBorder="1" applyAlignment="1" applyProtection="1">
      <alignment horizontal="center" vertical="center" wrapText="1"/>
      <protection locked="0"/>
    </xf>
    <xf numFmtId="0" fontId="66" fillId="35" borderId="82" xfId="53" applyFont="1" applyFill="1" applyBorder="1" applyAlignment="1" applyProtection="1">
      <alignment horizontal="center" vertical="center"/>
      <protection locked="0"/>
    </xf>
    <xf numFmtId="0" fontId="66" fillId="35" borderId="85" xfId="53" applyFont="1" applyFill="1" applyBorder="1" applyAlignment="1" applyProtection="1">
      <alignment horizontal="center" vertical="center"/>
      <protection locked="0"/>
    </xf>
    <xf numFmtId="0" fontId="66" fillId="35" borderId="87" xfId="53" applyFont="1" applyFill="1" applyBorder="1" applyAlignment="1" applyProtection="1">
      <alignment horizontal="center" vertical="center"/>
      <protection locked="0"/>
    </xf>
    <xf numFmtId="0" fontId="66" fillId="35" borderId="62" xfId="53" applyFont="1" applyFill="1" applyBorder="1" applyAlignment="1" applyProtection="1">
      <alignment horizontal="center" vertical="center"/>
      <protection locked="0"/>
    </xf>
    <xf numFmtId="0" fontId="66" fillId="35" borderId="88" xfId="53" applyFont="1" applyFill="1" applyBorder="1" applyAlignment="1" applyProtection="1">
      <alignment horizontal="center" vertical="center"/>
      <protection locked="0"/>
    </xf>
    <xf numFmtId="0" fontId="66" fillId="35" borderId="70" xfId="53" applyFont="1" applyFill="1" applyBorder="1" applyAlignment="1" applyProtection="1">
      <alignment horizontal="center" vertical="center"/>
      <protection locked="0"/>
    </xf>
    <xf numFmtId="0" fontId="61" fillId="35" borderId="86" xfId="53" applyFont="1" applyFill="1" applyBorder="1" applyAlignment="1" applyProtection="1">
      <alignment horizontal="center" vertical="center" wrapText="1"/>
      <protection locked="0"/>
    </xf>
    <xf numFmtId="0" fontId="61" fillId="35" borderId="76" xfId="53" applyFont="1" applyFill="1" applyBorder="1" applyAlignment="1" applyProtection="1">
      <alignment horizontal="center" vertical="center" wrapText="1"/>
      <protection locked="0"/>
    </xf>
    <xf numFmtId="0" fontId="61" fillId="35" borderId="71" xfId="53" applyFont="1" applyFill="1" applyBorder="1" applyAlignment="1" applyProtection="1">
      <alignment horizontal="center" vertical="center" wrapText="1"/>
      <protection locked="0"/>
    </xf>
    <xf numFmtId="0" fontId="66" fillId="36" borderId="84" xfId="53" applyFont="1" applyFill="1" applyBorder="1" applyAlignment="1">
      <alignment horizontal="center" vertical="center" wrapText="1"/>
    </xf>
    <xf numFmtId="0" fontId="66" fillId="36" borderId="7" xfId="53" applyFont="1" applyFill="1" applyBorder="1" applyAlignment="1">
      <alignment horizontal="center" vertical="center" wrapText="1"/>
    </xf>
    <xf numFmtId="0" fontId="66" fillId="36" borderId="0" xfId="53" applyFont="1" applyFill="1" applyAlignment="1">
      <alignment horizontal="center" vertical="center" wrapText="1"/>
    </xf>
    <xf numFmtId="0" fontId="66" fillId="36" borderId="17" xfId="53" applyFont="1" applyFill="1" applyBorder="1" applyAlignment="1">
      <alignment horizontal="center" vertical="center" wrapText="1"/>
    </xf>
    <xf numFmtId="0" fontId="66" fillId="36" borderId="28" xfId="53" applyFont="1" applyFill="1" applyBorder="1" applyAlignment="1">
      <alignment horizontal="center" vertical="center" wrapText="1"/>
    </xf>
    <xf numFmtId="0" fontId="61" fillId="35" borderId="23" xfId="53" applyFont="1" applyFill="1" applyBorder="1" applyAlignment="1" applyProtection="1">
      <alignment horizontal="center" vertical="center" wrapText="1"/>
      <protection locked="0"/>
    </xf>
    <xf numFmtId="0" fontId="61" fillId="35" borderId="84" xfId="53" applyFont="1" applyFill="1" applyBorder="1" applyAlignment="1" applyProtection="1">
      <alignment horizontal="center" vertical="center" wrapText="1"/>
      <protection locked="0"/>
    </xf>
    <xf numFmtId="0" fontId="61" fillId="35" borderId="24" xfId="53" applyFont="1" applyFill="1" applyBorder="1" applyAlignment="1" applyProtection="1">
      <alignment horizontal="center" vertical="center" wrapText="1"/>
      <protection locked="0"/>
    </xf>
    <xf numFmtId="0" fontId="61" fillId="35" borderId="7" xfId="53" applyFont="1" applyFill="1" applyBorder="1" applyAlignment="1" applyProtection="1">
      <alignment horizontal="center" vertical="center" wrapText="1"/>
      <protection locked="0"/>
    </xf>
    <xf numFmtId="0" fontId="61" fillId="35" borderId="0" xfId="53" applyFont="1" applyFill="1" applyAlignment="1" applyProtection="1">
      <alignment horizontal="center" vertical="center" wrapText="1"/>
      <protection locked="0"/>
    </xf>
    <xf numFmtId="0" fontId="61" fillId="35" borderId="16" xfId="53" applyFont="1" applyFill="1" applyBorder="1" applyAlignment="1" applyProtection="1">
      <alignment horizontal="center" vertical="center" wrapText="1"/>
      <protection locked="0"/>
    </xf>
    <xf numFmtId="0" fontId="61" fillId="35" borderId="17" xfId="53" applyFont="1" applyFill="1" applyBorder="1" applyAlignment="1" applyProtection="1">
      <alignment horizontal="center" vertical="center" wrapText="1"/>
      <protection locked="0"/>
    </xf>
    <xf numFmtId="0" fontId="61" fillId="35" borderId="28" xfId="53" applyFont="1" applyFill="1" applyBorder="1" applyAlignment="1" applyProtection="1">
      <alignment horizontal="center" vertical="center" wrapText="1"/>
      <protection locked="0"/>
    </xf>
    <xf numFmtId="0" fontId="61" fillId="35" borderId="21" xfId="53" applyFont="1" applyFill="1" applyBorder="1" applyAlignment="1" applyProtection="1">
      <alignment horizontal="center" vertical="center" wrapText="1"/>
      <protection locked="0"/>
    </xf>
    <xf numFmtId="0" fontId="61" fillId="36" borderId="25" xfId="53" applyFont="1" applyFill="1" applyBorder="1" applyAlignment="1">
      <alignment horizontal="center" vertical="center" wrapText="1"/>
    </xf>
    <xf numFmtId="0" fontId="61" fillId="36" borderId="18" xfId="53" applyFont="1" applyFill="1" applyBorder="1" applyAlignment="1">
      <alignment horizontal="center" vertical="center" wrapText="1"/>
    </xf>
    <xf numFmtId="0" fontId="61" fillId="36" borderId="20" xfId="53" applyFont="1" applyFill="1" applyBorder="1" applyAlignment="1">
      <alignment horizontal="center" vertical="center" wrapText="1"/>
    </xf>
    <xf numFmtId="0" fontId="61" fillId="35" borderId="25" xfId="53" applyFont="1" applyFill="1" applyBorder="1" applyAlignment="1" applyProtection="1">
      <alignment horizontal="center" vertical="center" wrapText="1"/>
      <protection locked="0"/>
    </xf>
    <xf numFmtId="0" fontId="61" fillId="35" borderId="18" xfId="53" applyFont="1" applyFill="1" applyBorder="1" applyAlignment="1" applyProtection="1">
      <alignment horizontal="center" vertical="center" wrapText="1"/>
      <protection locked="0"/>
    </xf>
    <xf numFmtId="0" fontId="61" fillId="35" borderId="20" xfId="53" applyFont="1" applyFill="1" applyBorder="1" applyAlignment="1" applyProtection="1">
      <alignment horizontal="center" vertical="center" wrapText="1"/>
      <protection locked="0"/>
    </xf>
    <xf numFmtId="0" fontId="66" fillId="35" borderId="86" xfId="53" applyFont="1" applyFill="1" applyBorder="1" applyAlignment="1" applyProtection="1">
      <alignment horizontal="center" vertical="center"/>
      <protection locked="0"/>
    </xf>
    <xf numFmtId="0" fontId="66" fillId="35" borderId="76" xfId="53" applyFont="1" applyFill="1" applyBorder="1" applyAlignment="1" applyProtection="1">
      <alignment horizontal="center" vertical="center"/>
      <protection locked="0"/>
    </xf>
    <xf numFmtId="0" fontId="66" fillId="35" borderId="71" xfId="53" applyFont="1" applyFill="1" applyBorder="1" applyAlignment="1" applyProtection="1">
      <alignment horizontal="center" vertical="center"/>
      <protection locked="0"/>
    </xf>
    <xf numFmtId="0" fontId="66" fillId="35" borderId="24" xfId="53" applyFont="1" applyFill="1" applyBorder="1" applyAlignment="1" applyProtection="1">
      <alignment horizontal="center" vertical="center"/>
      <protection locked="0"/>
    </xf>
    <xf numFmtId="0" fontId="66" fillId="35" borderId="16" xfId="53" applyFont="1" applyFill="1" applyBorder="1" applyAlignment="1" applyProtection="1">
      <alignment horizontal="center" vertical="center"/>
      <protection locked="0"/>
    </xf>
    <xf numFmtId="0" fontId="66" fillId="35" borderId="21" xfId="53" applyFont="1" applyFill="1" applyBorder="1" applyAlignment="1" applyProtection="1">
      <alignment horizontal="center" vertical="center"/>
      <protection locked="0"/>
    </xf>
    <xf numFmtId="0" fontId="17" fillId="34" borderId="0" xfId="53" applyFont="1" applyFill="1" applyAlignment="1">
      <alignment horizontal="center" vertical="center" wrapText="1"/>
    </xf>
    <xf numFmtId="0" fontId="51" fillId="34" borderId="84" xfId="53" applyFont="1" applyFill="1" applyBorder="1" applyAlignment="1">
      <alignment horizontal="left" vertical="top" wrapText="1"/>
    </xf>
    <xf numFmtId="0" fontId="61" fillId="34" borderId="23" xfId="53" applyFont="1" applyFill="1" applyBorder="1" applyAlignment="1">
      <alignment horizontal="left" vertical="top" wrapText="1"/>
    </xf>
    <xf numFmtId="0" fontId="61" fillId="34" borderId="84" xfId="53" applyFont="1" applyFill="1" applyBorder="1" applyAlignment="1">
      <alignment horizontal="left" vertical="top" wrapText="1"/>
    </xf>
    <xf numFmtId="0" fontId="61" fillId="34" borderId="24" xfId="53" applyFont="1" applyFill="1" applyBorder="1" applyAlignment="1">
      <alignment horizontal="left" vertical="top" wrapText="1"/>
    </xf>
    <xf numFmtId="0" fontId="61" fillId="34" borderId="7" xfId="53" applyFont="1" applyFill="1" applyBorder="1" applyAlignment="1">
      <alignment horizontal="left" vertical="top" wrapText="1"/>
    </xf>
    <xf numFmtId="0" fontId="61" fillId="34" borderId="0" xfId="53" applyFont="1" applyFill="1" applyAlignment="1">
      <alignment horizontal="left" vertical="top" wrapText="1"/>
    </xf>
    <xf numFmtId="0" fontId="61" fillId="34" borderId="16" xfId="53" applyFont="1" applyFill="1" applyBorder="1" applyAlignment="1">
      <alignment horizontal="left" vertical="top" wrapText="1"/>
    </xf>
    <xf numFmtId="0" fontId="61" fillId="34" borderId="17" xfId="53" applyFont="1" applyFill="1" applyBorder="1" applyAlignment="1">
      <alignment horizontal="left" vertical="top" wrapText="1"/>
    </xf>
    <xf numFmtId="0" fontId="61" fillId="34" borderId="28" xfId="53" applyFont="1" applyFill="1" applyBorder="1" applyAlignment="1">
      <alignment horizontal="left" vertical="top" wrapText="1"/>
    </xf>
    <xf numFmtId="0" fontId="61" fillId="34" borderId="21" xfId="53" applyFont="1" applyFill="1" applyBorder="1" applyAlignment="1">
      <alignment horizontal="left" vertical="top" wrapText="1"/>
    </xf>
    <xf numFmtId="0" fontId="66" fillId="34" borderId="0" xfId="53" applyFont="1" applyFill="1" applyAlignment="1">
      <alignment horizontal="left" vertical="center" wrapText="1"/>
    </xf>
    <xf numFmtId="49" fontId="68" fillId="34" borderId="0" xfId="53" quotePrefix="1" applyNumberFormat="1" applyFont="1" applyFill="1" applyAlignment="1">
      <alignment horizontal="center" vertical="center"/>
    </xf>
    <xf numFmtId="49" fontId="68" fillId="34" borderId="0" xfId="53" quotePrefix="1" applyNumberFormat="1" applyFont="1" applyFill="1" applyAlignment="1">
      <alignment horizontal="right" vertical="center"/>
    </xf>
    <xf numFmtId="0" fontId="68" fillId="34" borderId="0" xfId="53" quotePrefix="1" applyFont="1" applyFill="1" applyAlignment="1">
      <alignment horizontal="center" vertical="center"/>
    </xf>
    <xf numFmtId="0" fontId="68" fillId="34" borderId="0" xfId="55" applyFont="1" applyFill="1" applyAlignment="1">
      <alignment horizontal="left" vertical="top"/>
    </xf>
    <xf numFmtId="0" fontId="66" fillId="34" borderId="0" xfId="53" applyFont="1" applyFill="1" applyAlignment="1">
      <alignment horizontal="left" shrinkToFit="1"/>
    </xf>
    <xf numFmtId="0" fontId="57" fillId="0" borderId="0" xfId="0" applyFont="1" applyBorder="1" applyAlignment="1">
      <alignment horizontal="left" vertical="center"/>
    </xf>
    <xf numFmtId="0" fontId="50" fillId="0" borderId="0" xfId="0" applyFont="1" applyBorder="1" applyAlignment="1">
      <alignment horizontal="center" vertical="center"/>
    </xf>
    <xf numFmtId="0" fontId="57" fillId="0" borderId="0" xfId="0" applyFont="1" applyBorder="1" applyAlignment="1">
      <alignment horizontal="center" vertical="center"/>
    </xf>
    <xf numFmtId="0" fontId="57" fillId="0" borderId="0" xfId="0" applyFont="1" applyBorder="1" applyAlignment="1">
      <alignment horizontal="left" vertical="center" wrapText="1"/>
    </xf>
    <xf numFmtId="0" fontId="41" fillId="33" borderId="0" xfId="0" applyFont="1" applyFill="1" applyAlignment="1">
      <alignment horizontal="distributed" vertical="center"/>
    </xf>
    <xf numFmtId="58" fontId="41" fillId="33" borderId="0" xfId="0" applyNumberFormat="1" applyFont="1" applyFill="1" applyAlignment="1">
      <alignment horizontal="distributed" vertical="center"/>
    </xf>
    <xf numFmtId="58" fontId="41" fillId="0" borderId="0" xfId="0" applyNumberFormat="1" applyFont="1" applyAlignment="1">
      <alignment horizontal="distributed" vertical="center"/>
    </xf>
    <xf numFmtId="0" fontId="41" fillId="0" borderId="0" xfId="0" applyFont="1" applyAlignment="1">
      <alignment horizontal="distributed" vertical="center"/>
    </xf>
    <xf numFmtId="179" fontId="41" fillId="0" borderId="0" xfId="0" applyNumberFormat="1" applyFont="1" applyAlignment="1">
      <alignment vertical="center" wrapText="1" shrinkToFit="1"/>
    </xf>
    <xf numFmtId="0" fontId="0" fillId="0" borderId="0" xfId="0" applyAlignment="1">
      <alignment vertical="center" wrapText="1" shrinkToFit="1"/>
    </xf>
    <xf numFmtId="179" fontId="40" fillId="0" borderId="0" xfId="0" applyNumberFormat="1" applyFont="1" applyAlignment="1">
      <alignment vertical="center" wrapText="1" shrinkToFit="1"/>
    </xf>
    <xf numFmtId="0" fontId="39" fillId="0" borderId="0" xfId="0" applyFont="1" applyAlignment="1">
      <alignment vertical="center" wrapText="1" shrinkToFit="1"/>
    </xf>
    <xf numFmtId="0" fontId="41" fillId="33" borderId="0" xfId="0" applyFont="1" applyFill="1" applyAlignment="1">
      <alignment horizontal="center" vertical="center"/>
    </xf>
    <xf numFmtId="0" fontId="41" fillId="0" borderId="0" xfId="0" applyFont="1" applyAlignment="1">
      <alignment horizontal="center" vertical="center"/>
    </xf>
    <xf numFmtId="179" fontId="41" fillId="0" borderId="0" xfId="0" applyNumberFormat="1" applyFont="1" applyAlignment="1">
      <alignment horizontal="center" vertical="center" wrapText="1" shrinkToFit="1"/>
    </xf>
    <xf numFmtId="0" fontId="16" fillId="0" borderId="0" xfId="0" applyFont="1" applyAlignment="1">
      <alignment horizontal="center" vertical="center" wrapText="1"/>
    </xf>
    <xf numFmtId="177" fontId="41" fillId="0" borderId="0" xfId="0" applyNumberFormat="1" applyFont="1" applyAlignment="1">
      <alignment horizontal="right" vertical="center" shrinkToFit="1"/>
    </xf>
    <xf numFmtId="0" fontId="41" fillId="0" borderId="0" xfId="0" applyFont="1" applyAlignment="1">
      <alignment horizontal="center" vertical="center" wrapText="1"/>
    </xf>
    <xf numFmtId="0" fontId="37" fillId="0" borderId="0" xfId="0" applyFont="1" applyAlignment="1">
      <alignment horizontal="center" vertical="center"/>
    </xf>
    <xf numFmtId="0" fontId="0" fillId="0" borderId="0" xfId="0" applyAlignment="1">
      <alignment horizontal="center" vertical="center"/>
    </xf>
    <xf numFmtId="0" fontId="37" fillId="0" borderId="56" xfId="0" applyFont="1" applyBorder="1" applyAlignment="1">
      <alignment horizontal="center" vertical="center" wrapText="1"/>
    </xf>
    <xf numFmtId="0" fontId="37" fillId="0" borderId="57" xfId="0" applyFont="1" applyBorder="1" applyAlignment="1">
      <alignment horizontal="center" vertical="center" wrapText="1"/>
    </xf>
    <xf numFmtId="0" fontId="37" fillId="0" borderId="53" xfId="0" applyFont="1" applyBorder="1" applyAlignment="1">
      <alignment horizontal="center" vertical="center" wrapText="1"/>
    </xf>
    <xf numFmtId="0" fontId="37" fillId="0" borderId="58" xfId="0" applyFont="1" applyBorder="1" applyAlignment="1">
      <alignment horizontal="center" vertical="center" wrapText="1"/>
    </xf>
    <xf numFmtId="0" fontId="96" fillId="45" borderId="27" xfId="68" applyFont="1" applyFill="1" applyBorder="1" applyAlignment="1" applyProtection="1">
      <alignment horizontal="center" vertical="center"/>
      <protection locked="0"/>
    </xf>
    <xf numFmtId="0" fontId="96" fillId="0" borderId="27" xfId="68" applyFont="1" applyBorder="1" applyAlignment="1" applyProtection="1">
      <alignment horizontal="center" vertical="center"/>
      <protection locked="0"/>
    </xf>
    <xf numFmtId="0" fontId="96" fillId="0" borderId="0" xfId="68" applyFont="1" applyAlignment="1" applyProtection="1">
      <alignment horizontal="right" vertical="center"/>
      <protection locked="0"/>
    </xf>
    <xf numFmtId="0" fontId="96" fillId="0" borderId="16" xfId="68" applyFont="1" applyBorder="1" applyAlignment="1" applyProtection="1">
      <alignment horizontal="right" vertical="center"/>
      <protection locked="0"/>
    </xf>
    <xf numFmtId="0" fontId="96" fillId="0" borderId="0" xfId="68" applyFont="1" applyAlignment="1" applyProtection="1">
      <alignment horizontal="left" vertical="center"/>
      <protection locked="0"/>
    </xf>
    <xf numFmtId="0" fontId="98" fillId="0" borderId="0" xfId="68" applyFont="1" applyAlignment="1" applyProtection="1">
      <alignment horizontal="center" vertical="center"/>
      <protection locked="0"/>
    </xf>
    <xf numFmtId="0" fontId="96" fillId="0" borderId="0" xfId="68" applyFont="1" applyAlignment="1" applyProtection="1">
      <alignment horizontal="left" vertical="center" wrapText="1"/>
      <protection locked="0"/>
    </xf>
    <xf numFmtId="0" fontId="96" fillId="0" borderId="25" xfId="68" applyFont="1" applyBorder="1" applyAlignment="1" applyProtection="1">
      <alignment horizontal="center" vertical="center"/>
      <protection locked="0"/>
    </xf>
    <xf numFmtId="0" fontId="100" fillId="0" borderId="0" xfId="68" applyFont="1" applyAlignment="1" applyProtection="1">
      <alignment horizontal="left" vertical="center"/>
      <protection locked="0"/>
    </xf>
    <xf numFmtId="0" fontId="71" fillId="0" borderId="30" xfId="64" applyFont="1" applyBorder="1" applyAlignment="1">
      <alignment horizontal="left" vertical="center" wrapText="1"/>
    </xf>
    <xf numFmtId="0" fontId="71" fillId="0" borderId="0" xfId="64" applyFont="1" applyAlignment="1">
      <alignment horizontal="left" vertical="center" wrapText="1"/>
    </xf>
    <xf numFmtId="0" fontId="71" fillId="0" borderId="26" xfId="64" applyFont="1" applyBorder="1" applyAlignment="1">
      <alignment horizontal="center" vertical="center" textRotation="255"/>
    </xf>
    <xf numFmtId="0" fontId="71" fillId="0" borderId="9" xfId="64" applyFont="1" applyBorder="1" applyAlignment="1">
      <alignment horizontal="center" vertical="center" textRotation="255"/>
    </xf>
    <xf numFmtId="0" fontId="71" fillId="0" borderId="0" xfId="64" applyFont="1" applyAlignment="1">
      <alignment horizontal="center" vertical="center" textRotation="255"/>
    </xf>
    <xf numFmtId="0" fontId="76" fillId="0" borderId="74" xfId="64" applyFont="1" applyBorder="1" applyAlignment="1">
      <alignment horizontal="center" vertical="center" textRotation="255" wrapText="1"/>
    </xf>
    <xf numFmtId="0" fontId="76" fillId="0" borderId="9" xfId="64" applyFont="1" applyBorder="1" applyAlignment="1">
      <alignment horizontal="center" vertical="center" textRotation="255" wrapText="1"/>
    </xf>
    <xf numFmtId="0" fontId="76" fillId="0" borderId="8" xfId="64" applyFont="1" applyBorder="1" applyAlignment="1">
      <alignment horizontal="center" vertical="center" textRotation="255" wrapText="1"/>
    </xf>
    <xf numFmtId="0" fontId="71" fillId="0" borderId="74" xfId="64" applyFont="1" applyBorder="1" applyAlignment="1">
      <alignment horizontal="center" vertical="center" textRotation="255"/>
    </xf>
    <xf numFmtId="0" fontId="71" fillId="0" borderId="74" xfId="64" applyFont="1" applyBorder="1" applyAlignment="1">
      <alignment horizontal="center" vertical="center" textRotation="255" wrapText="1"/>
    </xf>
    <xf numFmtId="0" fontId="71" fillId="0" borderId="9" xfId="64" applyFont="1" applyBorder="1" applyAlignment="1">
      <alignment horizontal="center" vertical="center" textRotation="255" wrapText="1"/>
    </xf>
    <xf numFmtId="0" fontId="71" fillId="0" borderId="77" xfId="64" applyFont="1" applyBorder="1" applyAlignment="1">
      <alignment horizontal="center" vertical="center"/>
    </xf>
    <xf numFmtId="0" fontId="71" fillId="0" borderId="78" xfId="64" applyFont="1" applyBorder="1" applyAlignment="1">
      <alignment horizontal="center" vertical="center"/>
    </xf>
    <xf numFmtId="0" fontId="71" fillId="0" borderId="77" xfId="64" applyFont="1" applyBorder="1" applyAlignment="1">
      <alignment horizontal="center" vertical="center" wrapText="1"/>
    </xf>
    <xf numFmtId="0" fontId="71" fillId="0" borderId="78" xfId="64" applyFont="1" applyBorder="1" applyAlignment="1">
      <alignment horizontal="center" vertical="center" wrapText="1"/>
    </xf>
    <xf numFmtId="0" fontId="71" fillId="0" borderId="79" xfId="64" applyFont="1" applyBorder="1" applyAlignment="1">
      <alignment horizontal="center" vertical="center" wrapText="1"/>
    </xf>
    <xf numFmtId="0" fontId="71" fillId="0" borderId="65" xfId="64" applyFont="1" applyBorder="1" applyAlignment="1">
      <alignment horizontal="center" vertical="center" textRotation="255"/>
    </xf>
    <xf numFmtId="0" fontId="71" fillId="0" borderId="14" xfId="64" applyFont="1" applyBorder="1" applyAlignment="1">
      <alignment horizontal="center" vertical="center" textRotation="255"/>
    </xf>
    <xf numFmtId="0" fontId="71" fillId="0" borderId="3" xfId="64" applyFont="1" applyBorder="1" applyAlignment="1">
      <alignment horizontal="center" vertical="center" textRotation="255" wrapText="1"/>
    </xf>
    <xf numFmtId="0" fontId="71" fillId="0" borderId="1" xfId="64" applyFont="1" applyBorder="1" applyAlignment="1">
      <alignment horizontal="center" vertical="center" textRotation="255"/>
    </xf>
    <xf numFmtId="0" fontId="71" fillId="0" borderId="94" xfId="64" applyFont="1" applyBorder="1" applyAlignment="1">
      <alignment horizontal="center" vertical="center" wrapText="1"/>
    </xf>
    <xf numFmtId="0" fontId="71" fillId="0" borderId="20" xfId="64" applyFont="1" applyBorder="1" applyAlignment="1">
      <alignment horizontal="center" vertical="center"/>
    </xf>
    <xf numFmtId="0" fontId="71" fillId="0" borderId="24" xfId="64" applyFont="1" applyBorder="1" applyAlignment="1">
      <alignment horizontal="center" vertical="center"/>
    </xf>
    <xf numFmtId="0" fontId="71" fillId="0" borderId="95" xfId="64" applyFont="1" applyBorder="1" applyAlignment="1">
      <alignment horizontal="center" vertical="center" wrapText="1"/>
    </xf>
    <xf numFmtId="0" fontId="71" fillId="0" borderId="98" xfId="64" applyFont="1" applyBorder="1" applyAlignment="1">
      <alignment horizontal="center" vertical="center" wrapText="1"/>
    </xf>
    <xf numFmtId="0" fontId="71" fillId="0" borderId="103" xfId="64" applyFont="1" applyBorder="1" applyAlignment="1">
      <alignment horizontal="center" vertical="center" wrapText="1"/>
    </xf>
    <xf numFmtId="0" fontId="71" fillId="0" borderId="31" xfId="64" applyFont="1" applyBorder="1" applyAlignment="1">
      <alignment horizontal="center" vertical="center" wrapText="1"/>
    </xf>
    <xf numFmtId="0" fontId="71" fillId="0" borderId="4" xfId="64" applyFont="1" applyBorder="1" applyAlignment="1">
      <alignment horizontal="center" vertical="center" wrapText="1"/>
    </xf>
    <xf numFmtId="0" fontId="83" fillId="0" borderId="0" xfId="64" applyFont="1" applyAlignment="1">
      <alignment vertical="center"/>
    </xf>
    <xf numFmtId="0" fontId="83" fillId="0" borderId="16" xfId="64" applyFont="1" applyBorder="1" applyAlignment="1">
      <alignment vertical="center"/>
    </xf>
    <xf numFmtId="0" fontId="84" fillId="0" borderId="27" xfId="64" applyFont="1" applyBorder="1" applyAlignment="1">
      <alignment horizontal="center" vertical="center"/>
    </xf>
    <xf numFmtId="0" fontId="72" fillId="35" borderId="6" xfId="64" applyFont="1" applyFill="1" applyBorder="1" applyAlignment="1" applyProtection="1">
      <alignment horizontal="left" vertical="center"/>
      <protection locked="0"/>
    </xf>
    <xf numFmtId="0" fontId="71" fillId="0" borderId="3" xfId="64" applyFont="1" applyBorder="1" applyAlignment="1">
      <alignment horizontal="center" vertical="center" textRotation="255"/>
    </xf>
    <xf numFmtId="0" fontId="71" fillId="0" borderId="2" xfId="64" applyFont="1" applyBorder="1" applyAlignment="1">
      <alignment horizontal="center" vertical="center" textRotation="255"/>
    </xf>
    <xf numFmtId="0" fontId="76" fillId="0" borderId="133" xfId="64" applyFont="1" applyBorder="1" applyAlignment="1">
      <alignment horizontal="center" vertical="center" textRotation="255" wrapText="1"/>
    </xf>
    <xf numFmtId="0" fontId="76" fillId="0" borderId="16" xfId="64" applyFont="1" applyBorder="1" applyAlignment="1">
      <alignment horizontal="center" vertical="center" textRotation="255" wrapText="1"/>
    </xf>
    <xf numFmtId="0" fontId="76" fillId="0" borderId="11" xfId="64" applyFont="1" applyBorder="1" applyAlignment="1">
      <alignment horizontal="center" vertical="center" textRotation="255" wrapText="1"/>
    </xf>
    <xf numFmtId="0" fontId="76" fillId="0" borderId="74" xfId="64" applyFont="1" applyBorder="1" applyAlignment="1">
      <alignment horizontal="center" vertical="top" textRotation="255" wrapText="1"/>
    </xf>
    <xf numFmtId="0" fontId="76" fillId="0" borderId="9" xfId="64" applyFont="1" applyBorder="1" applyAlignment="1">
      <alignment horizontal="center" vertical="top" textRotation="255" wrapText="1"/>
    </xf>
    <xf numFmtId="0" fontId="76" fillId="0" borderId="8" xfId="64" applyFont="1" applyBorder="1" applyAlignment="1">
      <alignment horizontal="center" vertical="top" textRotation="255" wrapText="1"/>
    </xf>
    <xf numFmtId="0" fontId="71" fillId="0" borderId="8" xfId="64" applyFont="1" applyBorder="1" applyAlignment="1">
      <alignment horizontal="center" vertical="center" textRotation="255" wrapText="1"/>
    </xf>
    <xf numFmtId="0" fontId="71" fillId="0" borderId="96" xfId="64" applyFont="1" applyBorder="1" applyAlignment="1">
      <alignment horizontal="center" vertical="center" wrapText="1"/>
    </xf>
    <xf numFmtId="0" fontId="71" fillId="0" borderId="97" xfId="64" applyFont="1" applyBorder="1" applyAlignment="1">
      <alignment horizontal="center" vertical="center"/>
    </xf>
    <xf numFmtId="0" fontId="83" fillId="0" borderId="25" xfId="64" applyFont="1" applyBorder="1" applyAlignment="1">
      <alignment horizontal="left" vertical="center"/>
    </xf>
    <xf numFmtId="0" fontId="83" fillId="0" borderId="18" xfId="64" applyFont="1" applyBorder="1" applyAlignment="1">
      <alignment horizontal="left" vertical="center"/>
    </xf>
    <xf numFmtId="0" fontId="83" fillId="0" borderId="20" xfId="64" applyFont="1" applyBorder="1" applyAlignment="1">
      <alignment horizontal="left" vertical="center"/>
    </xf>
    <xf numFmtId="0" fontId="82" fillId="0" borderId="0" xfId="64" applyFont="1" applyAlignment="1">
      <alignment horizontal="center" vertical="center"/>
    </xf>
    <xf numFmtId="0" fontId="104" fillId="0" borderId="102" xfId="0" applyFont="1" applyBorder="1" applyAlignment="1" applyProtection="1">
      <alignment horizontal="center" vertical="center" wrapText="1"/>
      <protection locked="0"/>
    </xf>
    <xf numFmtId="0" fontId="104" fillId="0" borderId="7" xfId="0" applyFont="1" applyBorder="1" applyAlignment="1" applyProtection="1">
      <alignment horizontal="center" vertical="center" wrapText="1"/>
      <protection locked="0"/>
    </xf>
    <xf numFmtId="0" fontId="104" fillId="0" borderId="17" xfId="0" applyFont="1" applyBorder="1" applyAlignment="1" applyProtection="1">
      <alignment horizontal="center" vertical="center" wrapText="1"/>
      <protection locked="0"/>
    </xf>
    <xf numFmtId="0" fontId="18" fillId="0" borderId="72" xfId="0" applyFont="1" applyBorder="1" applyAlignment="1">
      <alignment horizontal="center" vertical="center"/>
    </xf>
    <xf numFmtId="0" fontId="18" fillId="0" borderId="12" xfId="0" applyFont="1" applyBorder="1" applyAlignment="1">
      <alignment horizontal="center" vertical="center"/>
    </xf>
    <xf numFmtId="0" fontId="18" fillId="0" borderId="110" xfId="0" applyFont="1" applyBorder="1" applyAlignment="1">
      <alignment horizontal="center" vertical="center"/>
    </xf>
    <xf numFmtId="0" fontId="104" fillId="0" borderId="74" xfId="0" applyFont="1" applyBorder="1" applyAlignment="1" applyProtection="1">
      <alignment horizontal="left" vertical="center" wrapText="1"/>
      <protection locked="0"/>
    </xf>
    <xf numFmtId="0" fontId="104" fillId="0" borderId="9" xfId="0" applyFont="1" applyBorder="1" applyAlignment="1" applyProtection="1">
      <alignment horizontal="left" vertical="center" wrapText="1"/>
      <protection locked="0"/>
    </xf>
    <xf numFmtId="0" fontId="104" fillId="0" borderId="22" xfId="0" applyFont="1" applyBorder="1" applyAlignment="1" applyProtection="1">
      <alignment horizontal="left" vertical="center" wrapText="1"/>
      <protection locked="0"/>
    </xf>
    <xf numFmtId="0" fontId="104" fillId="0" borderId="74" xfId="0" applyFont="1" applyBorder="1" applyAlignment="1" applyProtection="1">
      <alignment horizontal="center" vertical="center" wrapText="1"/>
      <protection locked="0"/>
    </xf>
    <xf numFmtId="0" fontId="104" fillId="0" borderId="9" xfId="0" applyFont="1" applyBorder="1" applyAlignment="1" applyProtection="1">
      <alignment horizontal="center" vertical="center" wrapText="1"/>
      <protection locked="0"/>
    </xf>
    <xf numFmtId="0" fontId="104" fillId="0" borderId="22" xfId="0" applyFont="1" applyBorder="1" applyAlignment="1" applyProtection="1">
      <alignment horizontal="center" vertical="center" wrapText="1"/>
      <protection locked="0"/>
    </xf>
    <xf numFmtId="0" fontId="104" fillId="0" borderId="174" xfId="0" applyFont="1" applyBorder="1" applyAlignment="1" applyProtection="1">
      <alignment horizontal="center" vertical="center" wrapText="1"/>
      <protection locked="0"/>
    </xf>
    <xf numFmtId="0" fontId="104" fillId="0" borderId="175" xfId="0" applyFont="1" applyBorder="1" applyAlignment="1" applyProtection="1">
      <alignment horizontal="center" vertical="center" wrapText="1"/>
      <protection locked="0"/>
    </xf>
    <xf numFmtId="0" fontId="104" fillId="0" borderId="176" xfId="0" applyFont="1" applyBorder="1" applyAlignment="1" applyProtection="1">
      <alignment horizontal="center" vertical="center" wrapText="1"/>
      <protection locked="0"/>
    </xf>
    <xf numFmtId="0" fontId="104" fillId="0" borderId="174" xfId="0" applyFont="1" applyBorder="1" applyAlignment="1" applyProtection="1">
      <alignment horizontal="left" vertical="center" wrapText="1"/>
      <protection locked="0"/>
    </xf>
    <xf numFmtId="0" fontId="104" fillId="0" borderId="175" xfId="0" applyFont="1" applyBorder="1" applyAlignment="1" applyProtection="1">
      <alignment horizontal="left" vertical="center" wrapText="1"/>
      <protection locked="0"/>
    </xf>
    <xf numFmtId="0" fontId="104" fillId="0" borderId="176" xfId="0" applyFont="1" applyBorder="1" applyAlignment="1" applyProtection="1">
      <alignment horizontal="left" vertical="center" wrapText="1"/>
      <protection locked="0"/>
    </xf>
    <xf numFmtId="0" fontId="103" fillId="0" borderId="172" xfId="0" applyFont="1" applyBorder="1" applyAlignment="1">
      <alignment horizontal="center" vertical="center" wrapText="1"/>
    </xf>
    <xf numFmtId="0" fontId="103" fillId="0" borderId="133" xfId="0" applyFont="1" applyBorder="1" applyAlignment="1">
      <alignment horizontal="center" vertical="center" wrapText="1"/>
    </xf>
    <xf numFmtId="0" fontId="103" fillId="0" borderId="5" xfId="0" applyFont="1" applyBorder="1" applyAlignment="1">
      <alignment horizontal="center" vertical="center" wrapText="1"/>
    </xf>
    <xf numFmtId="0" fontId="103" fillId="0" borderId="16" xfId="0" applyFont="1" applyBorder="1" applyAlignment="1">
      <alignment horizontal="center" vertical="center" wrapText="1"/>
    </xf>
    <xf numFmtId="0" fontId="103" fillId="0" borderId="112" xfId="0" applyFont="1" applyBorder="1" applyAlignment="1">
      <alignment horizontal="center" vertical="center" wrapText="1"/>
    </xf>
    <xf numFmtId="0" fontId="103" fillId="0" borderId="21" xfId="0" applyFont="1" applyBorder="1" applyAlignment="1">
      <alignment horizontal="center" vertical="center" wrapText="1"/>
    </xf>
    <xf numFmtId="0" fontId="58" fillId="37" borderId="171" xfId="0" applyFont="1" applyFill="1" applyBorder="1" applyAlignment="1">
      <alignment horizontal="center" vertical="center"/>
    </xf>
    <xf numFmtId="0" fontId="58" fillId="37" borderId="90" xfId="0" applyFont="1" applyFill="1" applyBorder="1" applyAlignment="1">
      <alignment horizontal="center" vertical="center"/>
    </xf>
    <xf numFmtId="0" fontId="0" fillId="0" borderId="102" xfId="0" applyBorder="1" applyAlignment="1">
      <alignment horizontal="center" vertical="center" wrapText="1"/>
    </xf>
    <xf numFmtId="0" fontId="0" fillId="0" borderId="133" xfId="0"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74" xfId="0" applyBorder="1" applyAlignment="1">
      <alignment horizontal="center" vertical="center" wrapText="1"/>
    </xf>
    <xf numFmtId="0" fontId="18" fillId="0" borderId="9" xfId="0" applyFont="1" applyBorder="1" applyAlignment="1">
      <alignment horizontal="center" vertical="center" wrapText="1"/>
    </xf>
    <xf numFmtId="0" fontId="18" fillId="0" borderId="8" xfId="0" applyFont="1"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0" fillId="0" borderId="73" xfId="0"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55" fillId="0" borderId="74" xfId="0" applyFont="1" applyBorder="1" applyAlignment="1">
      <alignment horizontal="center" vertical="center" textRotation="255" wrapText="1"/>
    </xf>
    <xf numFmtId="0" fontId="55" fillId="0" borderId="9" xfId="0" applyFont="1" applyBorder="1" applyAlignment="1">
      <alignment horizontal="center" vertical="center" textRotation="255" wrapText="1"/>
    </xf>
    <xf numFmtId="0" fontId="55" fillId="0" borderId="8" xfId="0" applyFont="1" applyBorder="1" applyAlignment="1">
      <alignment horizontal="center" vertical="center" textRotation="255" wrapText="1"/>
    </xf>
    <xf numFmtId="0" fontId="55" fillId="0" borderId="72" xfId="0" applyFont="1" applyBorder="1" applyAlignment="1">
      <alignment horizontal="center" vertical="center" textRotation="255" wrapText="1"/>
    </xf>
    <xf numFmtId="0" fontId="55" fillId="0" borderId="12" xfId="0" applyFont="1" applyBorder="1" applyAlignment="1">
      <alignment horizontal="center" vertical="center" textRotation="255" wrapText="1"/>
    </xf>
    <xf numFmtId="0" fontId="55" fillId="0" borderId="13" xfId="0" applyFont="1" applyBorder="1" applyAlignment="1">
      <alignment horizontal="center" vertical="center" textRotation="255" wrapText="1"/>
    </xf>
    <xf numFmtId="0" fontId="18" fillId="0" borderId="7" xfId="0" applyFont="1" applyBorder="1" applyAlignment="1">
      <alignment horizontal="center" vertical="center" wrapText="1"/>
    </xf>
    <xf numFmtId="0" fontId="18" fillId="0" borderId="10" xfId="0" applyFont="1" applyBorder="1" applyAlignment="1">
      <alignment horizontal="center" vertical="center" wrapText="1"/>
    </xf>
    <xf numFmtId="0" fontId="55" fillId="0" borderId="0" xfId="67" applyFont="1" applyAlignment="1">
      <alignment horizontal="center" vertical="center" wrapText="1"/>
    </xf>
    <xf numFmtId="0" fontId="55" fillId="0" borderId="0" xfId="67" applyFont="1" applyAlignment="1">
      <alignment horizontal="center" vertical="center"/>
    </xf>
    <xf numFmtId="0" fontId="43" fillId="0" borderId="0" xfId="67" applyFont="1" applyAlignment="1">
      <alignment horizontal="center" vertical="center" wrapText="1"/>
    </xf>
    <xf numFmtId="0" fontId="26" fillId="0" borderId="0" xfId="67" applyFont="1" applyAlignment="1">
      <alignment horizontal="center" vertical="center"/>
    </xf>
    <xf numFmtId="0" fontId="55" fillId="0" borderId="0" xfId="67" applyFont="1" applyAlignment="1">
      <alignment horizontal="left" vertical="center" wrapText="1"/>
    </xf>
    <xf numFmtId="0" fontId="55" fillId="0" borderId="0" xfId="67" applyFont="1" applyAlignment="1">
      <alignment horizontal="left" vertical="top" wrapText="1"/>
    </xf>
    <xf numFmtId="0" fontId="86" fillId="0" borderId="0" xfId="67" applyFont="1" applyAlignment="1">
      <alignment horizontal="center" vertical="top"/>
    </xf>
    <xf numFmtId="0" fontId="55" fillId="0" borderId="0" xfId="67" applyFont="1" applyAlignment="1">
      <alignment horizontal="center" vertical="center" wrapText="1" shrinkToFit="1"/>
    </xf>
    <xf numFmtId="0" fontId="95" fillId="0" borderId="0" xfId="0" applyFont="1" applyAlignment="1">
      <alignment horizontal="center" vertical="center"/>
    </xf>
    <xf numFmtId="0" fontId="88" fillId="0" borderId="0" xfId="0" applyFont="1" applyAlignment="1">
      <alignment horizontal="center" vertical="center" wrapText="1"/>
    </xf>
    <xf numFmtId="0" fontId="0" fillId="0" borderId="0" xfId="0" applyAlignment="1">
      <alignment horizontal="left" vertical="center" wrapText="1"/>
    </xf>
    <xf numFmtId="0" fontId="55" fillId="0" borderId="0" xfId="0" applyFont="1" applyAlignment="1">
      <alignment horizontal="center" vertical="center" textRotation="255" shrinkToFit="1"/>
    </xf>
    <xf numFmtId="0" fontId="88" fillId="43" borderId="74" xfId="0" applyFont="1" applyFill="1" applyBorder="1" applyAlignment="1">
      <alignment horizontal="center" vertical="center" wrapText="1"/>
    </xf>
    <xf numFmtId="0" fontId="55" fillId="43" borderId="9" xfId="67" applyFont="1" applyFill="1" applyBorder="1" applyAlignment="1">
      <alignment horizontal="center" vertical="center" wrapText="1"/>
    </xf>
    <xf numFmtId="0" fontId="55" fillId="44" borderId="64" xfId="67" applyFont="1" applyFill="1" applyBorder="1" applyAlignment="1">
      <alignment horizontal="center" vertical="center" wrapText="1"/>
    </xf>
    <xf numFmtId="0" fontId="55" fillId="44" borderId="27" xfId="67" applyFont="1" applyFill="1" applyBorder="1" applyAlignment="1">
      <alignment horizontal="center" vertical="center"/>
    </xf>
    <xf numFmtId="0" fontId="55" fillId="44" borderId="26" xfId="67" applyFont="1" applyFill="1" applyBorder="1" applyAlignment="1">
      <alignment horizontal="center" vertical="center"/>
    </xf>
    <xf numFmtId="0" fontId="55" fillId="44" borderId="118" xfId="67" applyFont="1" applyFill="1" applyBorder="1" applyAlignment="1">
      <alignment horizontal="center" vertical="center" wrapText="1"/>
    </xf>
    <xf numFmtId="0" fontId="26" fillId="44" borderId="67" xfId="67" applyFont="1" applyFill="1" applyBorder="1" applyAlignment="1">
      <alignment horizontal="center" vertical="center"/>
    </xf>
    <xf numFmtId="0" fontId="26" fillId="44" borderId="138" xfId="67" applyFont="1" applyFill="1" applyBorder="1" applyAlignment="1">
      <alignment horizontal="center" vertical="center"/>
    </xf>
    <xf numFmtId="176" fontId="55" fillId="0" borderId="147" xfId="0" applyNumberFormat="1" applyFont="1" applyBorder="1" applyAlignment="1">
      <alignment horizontal="left" vertical="top" wrapText="1"/>
    </xf>
    <xf numFmtId="176" fontId="55" fillId="0" borderId="148" xfId="0" applyNumberFormat="1" applyFont="1" applyBorder="1" applyAlignment="1">
      <alignment horizontal="left" vertical="top" wrapText="1"/>
    </xf>
    <xf numFmtId="176" fontId="55" fillId="0" borderId="149" xfId="0" applyNumberFormat="1" applyFont="1" applyBorder="1" applyAlignment="1">
      <alignment horizontal="left" vertical="top" wrapText="1"/>
    </xf>
    <xf numFmtId="176" fontId="55" fillId="0" borderId="150" xfId="0" applyNumberFormat="1" applyFont="1" applyBorder="1" applyAlignment="1">
      <alignment horizontal="left" vertical="top" wrapText="1"/>
    </xf>
    <xf numFmtId="176" fontId="55" fillId="0" borderId="0" xfId="0" applyNumberFormat="1" applyFont="1" applyAlignment="1">
      <alignment horizontal="left" vertical="top" wrapText="1"/>
    </xf>
    <xf numFmtId="176" fontId="55" fillId="0" borderId="151" xfId="0" applyNumberFormat="1" applyFont="1" applyBorder="1" applyAlignment="1">
      <alignment horizontal="left" vertical="top" wrapText="1"/>
    </xf>
    <xf numFmtId="176" fontId="55" fillId="0" borderId="152" xfId="0" applyNumberFormat="1" applyFont="1" applyBorder="1" applyAlignment="1">
      <alignment horizontal="left" vertical="top" wrapText="1"/>
    </xf>
    <xf numFmtId="176" fontId="55" fillId="0" borderId="153" xfId="0" applyNumberFormat="1" applyFont="1" applyBorder="1" applyAlignment="1">
      <alignment horizontal="left" vertical="top" wrapText="1"/>
    </xf>
    <xf numFmtId="176" fontId="55" fillId="0" borderId="154" xfId="0" applyNumberFormat="1" applyFont="1" applyBorder="1" applyAlignment="1">
      <alignment horizontal="left" vertical="top" wrapText="1"/>
    </xf>
    <xf numFmtId="0" fontId="86" fillId="0" borderId="32" xfId="67" applyFont="1" applyBorder="1" applyAlignment="1">
      <alignment horizontal="center" vertical="top"/>
    </xf>
    <xf numFmtId="0" fontId="86" fillId="0" borderId="33" xfId="67" applyFont="1" applyBorder="1" applyAlignment="1">
      <alignment horizontal="center" vertical="top"/>
    </xf>
    <xf numFmtId="0" fontId="86" fillId="0" borderId="19" xfId="67" applyFont="1" applyBorder="1" applyAlignment="1">
      <alignment horizontal="center" vertical="top"/>
    </xf>
    <xf numFmtId="0" fontId="71" fillId="43" borderId="130" xfId="0" applyFont="1" applyFill="1" applyBorder="1" applyAlignment="1">
      <alignment horizontal="center" vertical="center"/>
    </xf>
    <xf numFmtId="0" fontId="71" fillId="43" borderId="131" xfId="0" applyFont="1" applyFill="1" applyBorder="1" applyAlignment="1">
      <alignment horizontal="center" vertical="center"/>
    </xf>
    <xf numFmtId="0" fontId="55" fillId="35" borderId="73" xfId="67" applyFont="1" applyFill="1" applyBorder="1" applyAlignment="1">
      <alignment horizontal="center" vertical="center" wrapText="1" shrinkToFit="1"/>
    </xf>
    <xf numFmtId="0" fontId="55" fillId="35" borderId="14" xfId="67" applyFont="1" applyFill="1" applyBorder="1" applyAlignment="1">
      <alignment horizontal="center" vertical="center" wrapText="1" shrinkToFit="1"/>
    </xf>
    <xf numFmtId="0" fontId="55" fillId="43" borderId="74" xfId="67" applyFont="1" applyFill="1" applyBorder="1" applyAlignment="1">
      <alignment horizontal="center" vertical="center" wrapText="1"/>
    </xf>
    <xf numFmtId="0" fontId="55" fillId="35" borderId="74" xfId="67" applyFont="1" applyFill="1" applyBorder="1" applyAlignment="1">
      <alignment horizontal="center" vertical="center" wrapText="1"/>
    </xf>
    <xf numFmtId="0" fontId="55" fillId="35" borderId="9" xfId="67" applyFont="1" applyFill="1" applyBorder="1" applyAlignment="1">
      <alignment horizontal="center" vertical="center" wrapText="1"/>
    </xf>
    <xf numFmtId="0" fontId="55" fillId="44" borderId="74" xfId="67" applyFont="1" applyFill="1" applyBorder="1" applyAlignment="1">
      <alignment horizontal="center" vertical="center" wrapText="1"/>
    </xf>
    <xf numFmtId="0" fontId="55" fillId="44" borderId="9" xfId="67" applyFont="1" applyFill="1" applyBorder="1" applyAlignment="1">
      <alignment horizontal="center" vertical="center" wrapText="1"/>
    </xf>
    <xf numFmtId="0" fontId="96" fillId="45" borderId="27" xfId="68" applyFont="1" applyFill="1" applyBorder="1" applyAlignment="1">
      <alignment horizontal="center" vertical="center"/>
    </xf>
    <xf numFmtId="0" fontId="96" fillId="0" borderId="27" xfId="68" applyFont="1" applyBorder="1" applyAlignment="1">
      <alignment horizontal="center" vertical="center"/>
    </xf>
    <xf numFmtId="0" fontId="96" fillId="0" borderId="0" xfId="68" applyFont="1" applyAlignment="1">
      <alignment horizontal="left" vertical="center"/>
    </xf>
    <xf numFmtId="0" fontId="98" fillId="0" borderId="0" xfId="68" applyFont="1" applyAlignment="1">
      <alignment horizontal="center" vertical="center"/>
    </xf>
    <xf numFmtId="0" fontId="96" fillId="0" borderId="0" xfId="68" applyFont="1" applyAlignment="1">
      <alignment horizontal="left" vertical="center" wrapText="1"/>
    </xf>
    <xf numFmtId="0" fontId="96" fillId="0" borderId="25" xfId="68" applyFont="1" applyBorder="1" applyAlignment="1">
      <alignment horizontal="center" vertical="center"/>
    </xf>
    <xf numFmtId="0" fontId="100" fillId="0" borderId="0" xfId="68" applyFont="1" applyAlignment="1">
      <alignment horizontal="left"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6" builtinId="6"/>
    <cellStyle name="桁区切り 2" xfId="45" xr:uid="{CD67EFBF-400C-4B07-BCEB-A0027327DCF5}"/>
    <cellStyle name="桁区切り 3" xfId="48" xr:uid="{AB5505B8-8A62-4FD5-B31F-9DC22426A9F8}"/>
    <cellStyle name="桁区切り 4" xfId="57" xr:uid="{5F309A36-140D-47EB-8105-0C495539606A}"/>
    <cellStyle name="桁区切り 5" xfId="69" xr:uid="{26EC84EE-47B8-4233-9DC2-4CC5B212C87D}"/>
    <cellStyle name="桁区切り 6" xfId="54" xr:uid="{BF22C893-E31D-441E-9A64-2C018E6D3029}"/>
    <cellStyle name="桁区切り 7" xfId="73" xr:uid="{27B972DE-880B-40DE-9064-3AE775F849FA}"/>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3" xr:uid="{B07A3CCD-FC68-43F9-B328-D95140D277AB}"/>
    <cellStyle name="標準 11" xfId="64" xr:uid="{9B601C58-85E3-4454-8654-D24BB2FD36CE}"/>
    <cellStyle name="標準 12" xfId="68" xr:uid="{38805D8A-BFD2-45FA-82BE-7B2EDE6BE6FF}"/>
    <cellStyle name="標準 13" xfId="72" xr:uid="{39C4BD14-A6ED-47D2-82C9-F61FE7B1FE1B}"/>
    <cellStyle name="標準 2" xfId="42" xr:uid="{00000000-0005-0000-0000-000029000000}"/>
    <cellStyle name="標準 2 2" xfId="43" xr:uid="{00000000-0005-0000-0000-00002A000000}"/>
    <cellStyle name="標準 2 2 2" xfId="50" xr:uid="{2FEA9425-DA98-44E8-A6AB-F838DA123D05}"/>
    <cellStyle name="標準 2 2 2 2" xfId="52" xr:uid="{2B253781-2D09-489B-9B11-55E4BD8027A3}"/>
    <cellStyle name="標準 2 2 2 5" xfId="55" xr:uid="{02B551D9-CF4B-44A2-B6B1-517B14302B58}"/>
    <cellStyle name="標準 2 2_交付金交付申請書（一般）H25配布用 20130122 2" xfId="53" xr:uid="{75264522-0B32-4E2D-BED6-0A3E1A19120D}"/>
    <cellStyle name="標準 2 2_交付金交付申請書H27 改修前後比較資料 20150109" xfId="49" xr:uid="{B86A0388-6ED1-440E-BA45-2F4434287ADB}"/>
    <cellStyle name="標準 2 2_交付金交付申請書H27 改修前後比較資料 20150109 2" xfId="51" xr:uid="{25CF4AAA-5678-4955-9F9A-0FF139DF571B}"/>
    <cellStyle name="標準 2 3" xfId="62" xr:uid="{685918BA-EFA6-48D4-9612-B28B72E5A513}"/>
    <cellStyle name="標準 2 4" xfId="66" xr:uid="{3D0DE8B6-2E69-466B-B9A5-18AB22BE0E39}"/>
    <cellStyle name="標準 2 5" xfId="70" xr:uid="{8FB4EC00-EBC5-4953-B10D-DB8239E561C2}"/>
    <cellStyle name="標準 2 6" xfId="71" xr:uid="{19C130AF-216E-4F52-AF4B-91FD94C222EE}"/>
    <cellStyle name="標準 3" xfId="44" xr:uid="{688EC529-7D23-40FF-88E6-83B164BE8918}"/>
    <cellStyle name="標準 4" xfId="47" xr:uid="{83513287-A120-41F2-8A09-E56F12D5E9F9}"/>
    <cellStyle name="標準 5" xfId="56" xr:uid="{0DE01FB5-51F4-4D14-85B5-6993EE0BDCA9}"/>
    <cellStyle name="標準 6" xfId="58" xr:uid="{62FD77E9-1762-4209-8D87-55F3227D2E07}"/>
    <cellStyle name="標準 7" xfId="59" xr:uid="{76717828-E033-46D3-A01F-C02C470F20DB}"/>
    <cellStyle name="標準 8" xfId="60" xr:uid="{5BA54FC9-DB59-4ACD-9004-CEFFA82D6F3C}"/>
    <cellStyle name="標準 8 2" xfId="65" xr:uid="{749B5BDE-ACE5-4528-89E8-F2CA188B66BB}"/>
    <cellStyle name="標準 9" xfId="61" xr:uid="{8E7B87B0-7D66-4021-AE0D-89B7A646A052}"/>
    <cellStyle name="標準_交付要綱（様式編②）" xfId="67" xr:uid="{DE4E6433-3173-42C4-A29D-8832B300405E}"/>
    <cellStyle name="良い" xfId="41" builtinId="26" customBuiltin="1"/>
  </cellStyles>
  <dxfs count="3">
    <dxf>
      <fill>
        <patternFill>
          <bgColor theme="1"/>
        </patternFill>
      </fill>
    </dxf>
    <dxf>
      <fill>
        <patternFill>
          <bgColor theme="1"/>
        </patternFill>
      </fill>
    </dxf>
    <dxf>
      <font>
        <color rgb="FF9C0006"/>
      </font>
      <fill>
        <patternFill>
          <bgColor rgb="FFFFC7CE"/>
        </patternFill>
      </fill>
    </dxf>
  </dxfs>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customXml" Target="../customXml/item1.xml" /><Relationship Id="rId3" Type="http://schemas.openxmlformats.org/officeDocument/2006/relationships/worksheet" Target="worksheets/sheet3.xml" /><Relationship Id="rId21" Type="http://schemas.openxmlformats.org/officeDocument/2006/relationships/theme" Target="theme/theme1.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calcChain" Target="calcChain.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sheetMetadata" Target="metadata.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sharedStrings" Target="sharedStrings.xml" /><Relationship Id="rId28" Type="http://schemas.openxmlformats.org/officeDocument/2006/relationships/customXml" Target="../customXml/item3.xml" /><Relationship Id="rId10" Type="http://schemas.openxmlformats.org/officeDocument/2006/relationships/worksheet" Target="worksheets/sheet10.xml" /><Relationship Id="rId19" Type="http://schemas.openxmlformats.org/officeDocument/2006/relationships/worksheet" Target="worksheets/sheet19.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styles" Target="styles.xml" /><Relationship Id="rId27" Type="http://schemas.openxmlformats.org/officeDocument/2006/relationships/customXml" Target="../customXml/item2.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313765</xdr:colOff>
      <xdr:row>1</xdr:row>
      <xdr:rowOff>89647</xdr:rowOff>
    </xdr:from>
    <xdr:to>
      <xdr:col>15</xdr:col>
      <xdr:colOff>381000</xdr:colOff>
      <xdr:row>5</xdr:row>
      <xdr:rowOff>156883</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474324" y="257735"/>
          <a:ext cx="2801470" cy="7395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補助金の受領等を法人から施設に委任する際の委任状ひな形を作成していますので、ご参考にしてください。</a:t>
          </a:r>
          <a:endParaRPr kumimoji="1" lang="en-US" altLang="ja-JP"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12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18</xdr:row>
          <xdr:rowOff>83820</xdr:rowOff>
        </xdr:from>
        <xdr:to>
          <xdr:col>1</xdr:col>
          <xdr:colOff>502920</xdr:colOff>
          <xdr:row>20</xdr:row>
          <xdr:rowOff>38100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12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30</xdr:row>
          <xdr:rowOff>99060</xdr:rowOff>
        </xdr:from>
        <xdr:to>
          <xdr:col>1</xdr:col>
          <xdr:colOff>502920</xdr:colOff>
          <xdr:row>32</xdr:row>
          <xdr:rowOff>45720</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12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34</xdr:row>
          <xdr:rowOff>160020</xdr:rowOff>
        </xdr:from>
        <xdr:to>
          <xdr:col>1</xdr:col>
          <xdr:colOff>518160</xdr:colOff>
          <xdr:row>36</xdr:row>
          <xdr:rowOff>45720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12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12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xdr:row>
      <xdr:rowOff>0</xdr:rowOff>
    </xdr:from>
    <xdr:to>
      <xdr:col>5</xdr:col>
      <xdr:colOff>238125</xdr:colOff>
      <xdr:row>3</xdr:row>
      <xdr:rowOff>171450</xdr:rowOff>
    </xdr:to>
    <xdr:sp macro="" textlink="">
      <xdr:nvSpPr>
        <xdr:cNvPr id="2" name="テキスト ボックス 1">
          <a:extLst>
            <a:ext uri="{FF2B5EF4-FFF2-40B4-BE49-F238E27FC236}">
              <a16:creationId xmlns:a16="http://schemas.microsoft.com/office/drawing/2014/main" id="{00000000-0008-0000-1200-000002000000}"/>
            </a:ext>
          </a:extLst>
        </xdr:cNvPr>
        <xdr:cNvSpPr txBox="1"/>
      </xdr:nvSpPr>
      <xdr:spPr>
        <a:xfrm>
          <a:off x="209550" y="609600"/>
          <a:ext cx="3076575" cy="504825"/>
        </a:xfrm>
        <a:prstGeom prst="rect">
          <a:avLst/>
        </a:prstGeom>
        <a:solidFill>
          <a:schemeClr val="accen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bg1"/>
              </a:solidFill>
            </a:rPr>
            <a:t>正式発出時までに計算式等の確認を行います。</a:t>
          </a: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13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13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13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13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13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13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13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13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13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13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17</xdr:row>
          <xdr:rowOff>83820</xdr:rowOff>
        </xdr:from>
        <xdr:to>
          <xdr:col>1</xdr:col>
          <xdr:colOff>502920</xdr:colOff>
          <xdr:row>19</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29</xdr:row>
          <xdr:rowOff>99060</xdr:rowOff>
        </xdr:from>
        <xdr:to>
          <xdr:col>1</xdr:col>
          <xdr:colOff>502920</xdr:colOff>
          <xdr:row>31</xdr:row>
          <xdr:rowOff>45720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33</xdr:row>
          <xdr:rowOff>160020</xdr:rowOff>
        </xdr:from>
        <xdr:to>
          <xdr:col>1</xdr:col>
          <xdr:colOff>518160</xdr:colOff>
          <xdr:row>35</xdr:row>
          <xdr:rowOff>45720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6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8</xdr:row>
          <xdr:rowOff>7620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6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6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6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6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6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6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6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6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6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121920</xdr:rowOff>
        </xdr:from>
        <xdr:to>
          <xdr:col>1</xdr:col>
          <xdr:colOff>495300</xdr:colOff>
          <xdr:row>15</xdr:row>
          <xdr:rowOff>38100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17</xdr:row>
          <xdr:rowOff>83820</xdr:rowOff>
        </xdr:from>
        <xdr:to>
          <xdr:col>1</xdr:col>
          <xdr:colOff>502920</xdr:colOff>
          <xdr:row>19</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29</xdr:row>
          <xdr:rowOff>99060</xdr:rowOff>
        </xdr:from>
        <xdr:to>
          <xdr:col>1</xdr:col>
          <xdr:colOff>502920</xdr:colOff>
          <xdr:row>31</xdr:row>
          <xdr:rowOff>45720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33</xdr:row>
          <xdr:rowOff>160020</xdr:rowOff>
        </xdr:from>
        <xdr:to>
          <xdr:col>1</xdr:col>
          <xdr:colOff>518160</xdr:colOff>
          <xdr:row>35</xdr:row>
          <xdr:rowOff>45720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8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8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8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8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8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8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8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7</xdr:row>
          <xdr:rowOff>312420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8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8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533400</xdr:colOff>
      <xdr:row>10</xdr:row>
      <xdr:rowOff>152401</xdr:rowOff>
    </xdr:from>
    <xdr:to>
      <xdr:col>7</xdr:col>
      <xdr:colOff>1845733</xdr:colOff>
      <xdr:row>36</xdr:row>
      <xdr:rowOff>84667</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533400" y="3369734"/>
          <a:ext cx="12564533" cy="32173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3200">
              <a:solidFill>
                <a:srgbClr val="FF0000"/>
              </a:solidFill>
            </a:rPr>
            <a:t>本シートは参考様式のため、提出不要です。</a:t>
          </a:r>
          <a:endParaRPr kumimoji="1" lang="en-US" altLang="ja-JP" sz="3200">
            <a:solidFill>
              <a:srgbClr val="FF0000"/>
            </a:solidFill>
          </a:endParaRPr>
        </a:p>
        <a:p>
          <a:pPr algn="l"/>
          <a:r>
            <a:rPr kumimoji="1" lang="ja-JP" altLang="en-US" sz="3200">
              <a:solidFill>
                <a:srgbClr val="FF0000"/>
              </a:solidFill>
            </a:rPr>
            <a:t>支給金額算定の参考としてください。</a:t>
          </a:r>
          <a:endParaRPr kumimoji="1" lang="en-US" altLang="ja-JP" sz="3200">
            <a:solidFill>
              <a:srgbClr val="FF0000"/>
            </a:solidFill>
          </a:endParaRPr>
        </a:p>
        <a:p>
          <a:pPr algn="l"/>
          <a:r>
            <a:rPr kumimoji="1" lang="ja-JP" altLang="en-US" sz="3200">
              <a:solidFill>
                <a:srgbClr val="FF0000"/>
              </a:solidFill>
            </a:rPr>
            <a:t>事業計画の提出は大阪府行政オンラインシステムよりお願いいたします。</a:t>
          </a:r>
          <a:endParaRPr kumimoji="1" lang="en-US" altLang="ja-JP" sz="3200">
            <a:solidFill>
              <a:srgbClr val="FF0000"/>
            </a:solidFill>
          </a:endParaRPr>
        </a:p>
        <a:p>
          <a:pPr algn="l"/>
          <a:r>
            <a:rPr lang="ja-JP" altLang="en-US" sz="2800" u="sng">
              <a:solidFill>
                <a:srgbClr val="FF0000"/>
              </a:solidFill>
              <a:effectLst/>
              <a:latin typeface="+mn-lt"/>
              <a:ea typeface="+mn-ea"/>
              <a:cs typeface="+mn-cs"/>
            </a:rPr>
            <a:t>大阪府行政オンラインシステム</a:t>
          </a:r>
          <a:endParaRPr lang="en-US" altLang="ja-JP" sz="2800" u="sng">
            <a:solidFill>
              <a:srgbClr val="FF0000"/>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695325</xdr:colOff>
      <xdr:row>11</xdr:row>
      <xdr:rowOff>114300</xdr:rowOff>
    </xdr:from>
    <xdr:to>
      <xdr:col>4</xdr:col>
      <xdr:colOff>2305050</xdr:colOff>
      <xdr:row>19</xdr:row>
      <xdr:rowOff>145256</xdr:rowOff>
    </xdr:to>
    <xdr:sp macro="" textlink="">
      <xdr:nvSpPr>
        <xdr:cNvPr id="2" name="角丸四角形 1">
          <a:extLst>
            <a:ext uri="{FF2B5EF4-FFF2-40B4-BE49-F238E27FC236}">
              <a16:creationId xmlns:a16="http://schemas.microsoft.com/office/drawing/2014/main" id="{00000000-0008-0000-0C00-000002000000}"/>
            </a:ext>
          </a:extLst>
        </xdr:cNvPr>
        <xdr:cNvSpPr/>
      </xdr:nvSpPr>
      <xdr:spPr>
        <a:xfrm>
          <a:off x="6162675" y="2009775"/>
          <a:ext cx="4286250" cy="1402556"/>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13</xdr:row>
          <xdr:rowOff>99060</xdr:rowOff>
        </xdr:from>
        <xdr:to>
          <xdr:col>1</xdr:col>
          <xdr:colOff>495300</xdr:colOff>
          <xdr:row>15</xdr:row>
          <xdr:rowOff>45720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1000-00000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18</xdr:row>
          <xdr:rowOff>83820</xdr:rowOff>
        </xdr:from>
        <xdr:to>
          <xdr:col>1</xdr:col>
          <xdr:colOff>502920</xdr:colOff>
          <xdr:row>20</xdr:row>
          <xdr:rowOff>38100</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1000-00000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274320</xdr:colOff>
          <xdr:row>30</xdr:row>
          <xdr:rowOff>99060</xdr:rowOff>
        </xdr:from>
        <xdr:to>
          <xdr:col>1</xdr:col>
          <xdr:colOff>502920</xdr:colOff>
          <xdr:row>32</xdr:row>
          <xdr:rowOff>45720</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1000-00000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34</xdr:row>
          <xdr:rowOff>160020</xdr:rowOff>
        </xdr:from>
        <xdr:to>
          <xdr:col>1</xdr:col>
          <xdr:colOff>518160</xdr:colOff>
          <xdr:row>36</xdr:row>
          <xdr:rowOff>45720</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1000-00000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4</xdr:row>
          <xdr:rowOff>403860</xdr:rowOff>
        </xdr:from>
        <xdr:to>
          <xdr:col>2</xdr:col>
          <xdr:colOff>845820</xdr:colOff>
          <xdr:row>5</xdr:row>
          <xdr:rowOff>297180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11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8</xdr:row>
          <xdr:rowOff>7620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11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11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08" name="Check Box 4" hidden="1">
              <a:extLst>
                <a:ext uri="{63B3BB69-23CF-44E3-9099-C40C66FF867C}">
                  <a14:compatExt spid="_x0000_s47108"/>
                </a:ext>
                <a:ext uri="{FF2B5EF4-FFF2-40B4-BE49-F238E27FC236}">
                  <a16:creationId xmlns:a16="http://schemas.microsoft.com/office/drawing/2014/main" id="{00000000-0008-0000-1100-00000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09" name="Check Box 5" hidden="1">
              <a:extLst>
                <a:ext uri="{63B3BB69-23CF-44E3-9099-C40C66FF867C}">
                  <a14:compatExt spid="_x0000_s47109"/>
                </a:ext>
                <a:ext uri="{FF2B5EF4-FFF2-40B4-BE49-F238E27FC236}">
                  <a16:creationId xmlns:a16="http://schemas.microsoft.com/office/drawing/2014/main" id="{00000000-0008-0000-1100-00000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7110" name="Check Box 6" hidden="1">
              <a:extLst>
                <a:ext uri="{63B3BB69-23CF-44E3-9099-C40C66FF867C}">
                  <a14:compatExt spid="_x0000_s47110"/>
                </a:ext>
                <a:ext uri="{FF2B5EF4-FFF2-40B4-BE49-F238E27FC236}">
                  <a16:creationId xmlns:a16="http://schemas.microsoft.com/office/drawing/2014/main" id="{00000000-0008-0000-1100-00000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47111" name="Check Box 7" hidden="1">
              <a:extLst>
                <a:ext uri="{63B3BB69-23CF-44E3-9099-C40C66FF867C}">
                  <a14:compatExt spid="_x0000_s47111"/>
                </a:ext>
                <a:ext uri="{FF2B5EF4-FFF2-40B4-BE49-F238E27FC236}">
                  <a16:creationId xmlns:a16="http://schemas.microsoft.com/office/drawing/2014/main" id="{00000000-0008-0000-1100-00000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11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9</xdr:row>
          <xdr:rowOff>312420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11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6</xdr:row>
          <xdr:rowOff>0</xdr:rowOff>
        </xdr:from>
        <xdr:to>
          <xdr:col>2</xdr:col>
          <xdr:colOff>845820</xdr:colOff>
          <xdr:row>7</xdr:row>
          <xdr:rowOff>7620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11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2.xml.rels>&#65279;<?xml version="1.0" encoding="UTF-8" standalone="yes"?><Relationships xmlns="http://schemas.openxmlformats.org/package/2006/relationships"><Relationship Id="rId2" Type="http://schemas.openxmlformats.org/officeDocument/2006/relationships/drawing" Target="../drawings/drawing6.xml" /></Relationships>
</file>

<file path=xl/worksheets/_rels/sheet13.xml.rels>&#65279;<?xml version="1.0" encoding="UTF-8" standalone="yes"?><Relationships xmlns="http://schemas.openxmlformats.org/package/2006/relationships"><Relationship Id="rId2" Type="http://schemas.openxmlformats.org/officeDocument/2006/relationships/drawing" Target="../drawings/drawing7.xml" /></Relationships>
</file>

<file path=xl/worksheets/_rels/sheet17.xml.rels>&#65279;<?xml version="1.0" encoding="UTF-8" standalone="yes"?><Relationships xmlns="http://schemas.openxmlformats.org/package/2006/relationships"><Relationship Id="rId7" Type="http://schemas.openxmlformats.org/officeDocument/2006/relationships/ctrlProp" Target="../ctrlProps/ctrlProp32.xml" /><Relationship Id="rId2" Type="http://schemas.openxmlformats.org/officeDocument/2006/relationships/drawing" Target="../drawings/drawing8.xml" /><Relationship Id="rId6" Type="http://schemas.openxmlformats.org/officeDocument/2006/relationships/ctrlProp" Target="../ctrlProps/ctrlProp31.xml" /><Relationship Id="rId5" Type="http://schemas.openxmlformats.org/officeDocument/2006/relationships/ctrlProp" Target="../ctrlProps/ctrlProp30.xml" /><Relationship Id="rId4" Type="http://schemas.openxmlformats.org/officeDocument/2006/relationships/ctrlProp" Target="../ctrlProps/ctrlProp29.xml" /></Relationships>
</file>

<file path=xl/worksheets/_rels/sheet18.xml.rels>&#65279;<?xml version="1.0" encoding="UTF-8" standalone="yes"?><Relationships xmlns="http://schemas.openxmlformats.org/package/2006/relationships"><Relationship Id="rId8" Type="http://schemas.openxmlformats.org/officeDocument/2006/relationships/ctrlProp" Target="../ctrlProps/ctrlProp37.xml" /><Relationship Id="rId13" Type="http://schemas.openxmlformats.org/officeDocument/2006/relationships/ctrlProp" Target="../ctrlProps/ctrlProp42.xml" /><Relationship Id="rId7" Type="http://schemas.openxmlformats.org/officeDocument/2006/relationships/ctrlProp" Target="../ctrlProps/ctrlProp36.xml" /><Relationship Id="rId12" Type="http://schemas.openxmlformats.org/officeDocument/2006/relationships/ctrlProp" Target="../ctrlProps/ctrlProp41.xml" /><Relationship Id="rId2" Type="http://schemas.openxmlformats.org/officeDocument/2006/relationships/drawing" Target="../drawings/drawing9.xml" /><Relationship Id="rId6" Type="http://schemas.openxmlformats.org/officeDocument/2006/relationships/ctrlProp" Target="../ctrlProps/ctrlProp35.xml" /><Relationship Id="rId11" Type="http://schemas.openxmlformats.org/officeDocument/2006/relationships/ctrlProp" Target="../ctrlProps/ctrlProp40.xml" /><Relationship Id="rId5" Type="http://schemas.openxmlformats.org/officeDocument/2006/relationships/ctrlProp" Target="../ctrlProps/ctrlProp34.xml" /><Relationship Id="rId10" Type="http://schemas.openxmlformats.org/officeDocument/2006/relationships/ctrlProp" Target="../ctrlProps/ctrlProp39.xml" /><Relationship Id="rId4" Type="http://schemas.openxmlformats.org/officeDocument/2006/relationships/ctrlProp" Target="../ctrlProps/ctrlProp33.xml" /><Relationship Id="rId9" Type="http://schemas.openxmlformats.org/officeDocument/2006/relationships/ctrlProp" Target="../ctrlProps/ctrlProp38.xml" /></Relationships>
</file>

<file path=xl/worksheets/_rels/sheet19.xml.rels>&#65279;<?xml version="1.0" encoding="UTF-8" standalone="yes"?><Relationships xmlns="http://schemas.openxmlformats.org/package/2006/relationships"><Relationship Id="rId8" Type="http://schemas.openxmlformats.org/officeDocument/2006/relationships/ctrlProp" Target="../ctrlProps/ctrlProp47.xml" /><Relationship Id="rId7" Type="http://schemas.openxmlformats.org/officeDocument/2006/relationships/ctrlProp" Target="../ctrlProps/ctrlProp46.xml" /><Relationship Id="rId2" Type="http://schemas.openxmlformats.org/officeDocument/2006/relationships/drawing" Target="../drawings/drawing10.xml" /><Relationship Id="rId6" Type="http://schemas.openxmlformats.org/officeDocument/2006/relationships/ctrlProp" Target="../ctrlProps/ctrlProp45.xml" /><Relationship Id="rId5" Type="http://schemas.openxmlformats.org/officeDocument/2006/relationships/ctrlProp" Target="../ctrlProps/ctrlProp44.xml" /><Relationship Id="rId4" Type="http://schemas.openxmlformats.org/officeDocument/2006/relationships/ctrlProp" Target="../ctrlProps/ctrlProp43.xml" /></Relationships>
</file>

<file path=xl/worksheets/_rels/sheet20.xml.rels>&#65279;<?xml version="1.0" encoding="UTF-8" standalone="yes"?><Relationships xmlns="http://schemas.openxmlformats.org/package/2006/relationships"><Relationship Id="rId8" Type="http://schemas.openxmlformats.org/officeDocument/2006/relationships/ctrlProp" Target="../ctrlProps/ctrlProp52.xml" /><Relationship Id="rId13" Type="http://schemas.openxmlformats.org/officeDocument/2006/relationships/ctrlProp" Target="../ctrlProps/ctrlProp57.xml" /><Relationship Id="rId7" Type="http://schemas.openxmlformats.org/officeDocument/2006/relationships/ctrlProp" Target="../ctrlProps/ctrlProp51.xml" /><Relationship Id="rId12" Type="http://schemas.openxmlformats.org/officeDocument/2006/relationships/ctrlProp" Target="../ctrlProps/ctrlProp56.xml" /><Relationship Id="rId2" Type="http://schemas.openxmlformats.org/officeDocument/2006/relationships/drawing" Target="../drawings/drawing11.xml" /><Relationship Id="rId6" Type="http://schemas.openxmlformats.org/officeDocument/2006/relationships/ctrlProp" Target="../ctrlProps/ctrlProp50.xml" /><Relationship Id="rId11" Type="http://schemas.openxmlformats.org/officeDocument/2006/relationships/ctrlProp" Target="../ctrlProps/ctrlProp55.xml" /><Relationship Id="rId5" Type="http://schemas.openxmlformats.org/officeDocument/2006/relationships/ctrlProp" Target="../ctrlProps/ctrlProp49.xml" /><Relationship Id="rId10" Type="http://schemas.openxmlformats.org/officeDocument/2006/relationships/ctrlProp" Target="../ctrlProps/ctrlProp54.xml" /><Relationship Id="rId4" Type="http://schemas.openxmlformats.org/officeDocument/2006/relationships/ctrlProp" Target="../ctrlProps/ctrlProp48.xml" /><Relationship Id="rId9" Type="http://schemas.openxmlformats.org/officeDocument/2006/relationships/ctrlProp" Target="../ctrlProps/ctrlProp53.xml" /></Relationships>
</file>

<file path=xl/worksheets/_rels/sheet3.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_rels/sheet6.xml.rels>&#65279;<?xml version="1.0" encoding="UTF-8" standalone="yes"?><Relationships xmlns="http://schemas.openxmlformats.org/package/2006/relationships"><Relationship Id="rId7" Type="http://schemas.openxmlformats.org/officeDocument/2006/relationships/ctrlProp" Target="../ctrlProps/ctrlProp4.xml" /><Relationship Id="rId2" Type="http://schemas.openxmlformats.org/officeDocument/2006/relationships/drawing" Target="../drawings/drawing2.xml" /><Relationship Id="rId6" Type="http://schemas.openxmlformats.org/officeDocument/2006/relationships/ctrlProp" Target="../ctrlProps/ctrlProp3.xml" /><Relationship Id="rId5" Type="http://schemas.openxmlformats.org/officeDocument/2006/relationships/ctrlProp" Target="../ctrlProps/ctrlProp2.xml" /><Relationship Id="rId4" Type="http://schemas.openxmlformats.org/officeDocument/2006/relationships/ctrlProp" Target="../ctrlProps/ctrlProp1.xml" /></Relationships>
</file>

<file path=xl/worksheets/_rels/sheet7.xml.rels>&#65279;<?xml version="1.0" encoding="UTF-8" standalone="yes"?><Relationships xmlns="http://schemas.openxmlformats.org/package/2006/relationships"><Relationship Id="rId8" Type="http://schemas.openxmlformats.org/officeDocument/2006/relationships/ctrlProp" Target="../ctrlProps/ctrlProp9.xml" /><Relationship Id="rId13" Type="http://schemas.openxmlformats.org/officeDocument/2006/relationships/ctrlProp" Target="../ctrlProps/ctrlProp14.xml" /><Relationship Id="rId7" Type="http://schemas.openxmlformats.org/officeDocument/2006/relationships/ctrlProp" Target="../ctrlProps/ctrlProp8.xml" /><Relationship Id="rId12" Type="http://schemas.openxmlformats.org/officeDocument/2006/relationships/ctrlProp" Target="../ctrlProps/ctrlProp13.xml" /><Relationship Id="rId2" Type="http://schemas.openxmlformats.org/officeDocument/2006/relationships/drawing" Target="../drawings/drawing3.xml" /><Relationship Id="rId6" Type="http://schemas.openxmlformats.org/officeDocument/2006/relationships/ctrlProp" Target="../ctrlProps/ctrlProp7.xml" /><Relationship Id="rId11" Type="http://schemas.openxmlformats.org/officeDocument/2006/relationships/ctrlProp" Target="../ctrlProps/ctrlProp12.xml" /><Relationship Id="rId5" Type="http://schemas.openxmlformats.org/officeDocument/2006/relationships/ctrlProp" Target="../ctrlProps/ctrlProp6.xml" /><Relationship Id="rId10" Type="http://schemas.openxmlformats.org/officeDocument/2006/relationships/ctrlProp" Target="../ctrlProps/ctrlProp11.xml" /><Relationship Id="rId4" Type="http://schemas.openxmlformats.org/officeDocument/2006/relationships/ctrlProp" Target="../ctrlProps/ctrlProp5.xml" /><Relationship Id="rId9" Type="http://schemas.openxmlformats.org/officeDocument/2006/relationships/ctrlProp" Target="../ctrlProps/ctrlProp10.xml" /></Relationships>
</file>

<file path=xl/worksheets/_rels/sheet8.xml.rels>&#65279;<?xml version="1.0" encoding="UTF-8" standalone="yes"?><Relationships xmlns="http://schemas.openxmlformats.org/package/2006/relationships"><Relationship Id="rId7" Type="http://schemas.openxmlformats.org/officeDocument/2006/relationships/ctrlProp" Target="../ctrlProps/ctrlProp18.xml" /><Relationship Id="rId2" Type="http://schemas.openxmlformats.org/officeDocument/2006/relationships/drawing" Target="../drawings/drawing4.xml" /><Relationship Id="rId6" Type="http://schemas.openxmlformats.org/officeDocument/2006/relationships/ctrlProp" Target="../ctrlProps/ctrlProp17.xml" /><Relationship Id="rId5" Type="http://schemas.openxmlformats.org/officeDocument/2006/relationships/ctrlProp" Target="../ctrlProps/ctrlProp16.xml" /><Relationship Id="rId4" Type="http://schemas.openxmlformats.org/officeDocument/2006/relationships/ctrlProp" Target="../ctrlProps/ctrlProp15.xml" /></Relationships>
</file>

<file path=xl/worksheets/_rels/sheet9.xml.rels>&#65279;<?xml version="1.0" encoding="UTF-8" standalone="yes"?><Relationships xmlns="http://schemas.openxmlformats.org/package/2006/relationships"><Relationship Id="rId8" Type="http://schemas.openxmlformats.org/officeDocument/2006/relationships/ctrlProp" Target="../ctrlProps/ctrlProp23.xml" /><Relationship Id="rId13" Type="http://schemas.openxmlformats.org/officeDocument/2006/relationships/ctrlProp" Target="../ctrlProps/ctrlProp28.xml" /><Relationship Id="rId7" Type="http://schemas.openxmlformats.org/officeDocument/2006/relationships/ctrlProp" Target="../ctrlProps/ctrlProp22.xml" /><Relationship Id="rId12" Type="http://schemas.openxmlformats.org/officeDocument/2006/relationships/ctrlProp" Target="../ctrlProps/ctrlProp27.xml" /><Relationship Id="rId2" Type="http://schemas.openxmlformats.org/officeDocument/2006/relationships/drawing" Target="../drawings/drawing5.xml" /><Relationship Id="rId6" Type="http://schemas.openxmlformats.org/officeDocument/2006/relationships/ctrlProp" Target="../ctrlProps/ctrlProp21.xml" /><Relationship Id="rId11" Type="http://schemas.openxmlformats.org/officeDocument/2006/relationships/ctrlProp" Target="../ctrlProps/ctrlProp26.xml" /><Relationship Id="rId5" Type="http://schemas.openxmlformats.org/officeDocument/2006/relationships/ctrlProp" Target="../ctrlProps/ctrlProp20.xml" /><Relationship Id="rId10" Type="http://schemas.openxmlformats.org/officeDocument/2006/relationships/ctrlProp" Target="../ctrlProps/ctrlProp25.xml" /><Relationship Id="rId4" Type="http://schemas.openxmlformats.org/officeDocument/2006/relationships/ctrlProp" Target="../ctrlProps/ctrlProp19.xml" /><Relationship Id="rId9" Type="http://schemas.openxmlformats.org/officeDocument/2006/relationships/ctrlProp" Target="../ctrlProps/ctrlProp2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5F34C-A609-484C-978D-7C95148635C1}">
  <dimension ref="A1:BZ106"/>
  <sheetViews>
    <sheetView showGridLines="0" view="pageBreakPreview" zoomScaleNormal="100" zoomScaleSheetLayoutView="100" workbookViewId="0">
      <selection activeCell="AB41" sqref="AB41"/>
    </sheetView>
  </sheetViews>
  <sheetFormatPr defaultColWidth="1.33203125" defaultRowHeight="6.75" customHeight="1"/>
  <cols>
    <col min="1" max="5" width="3.33203125" style="46" customWidth="1"/>
    <col min="6" max="6" width="5.33203125" style="46" customWidth="1"/>
    <col min="7" max="12" width="1.33203125" style="46"/>
    <col min="13" max="13" width="11.33203125" style="46" customWidth="1"/>
    <col min="14" max="61" width="1.33203125" style="46"/>
    <col min="62" max="62" width="1.33203125" style="46" customWidth="1"/>
    <col min="63" max="65" width="1.33203125" style="46"/>
    <col min="66" max="66" width="1.33203125" style="46" customWidth="1"/>
    <col min="67" max="16384" width="1.33203125" style="46"/>
  </cols>
  <sheetData>
    <row r="1" spans="1:77" ht="6.75" customHeight="1">
      <c r="A1" s="450" t="s">
        <v>0</v>
      </c>
      <c r="B1" s="450"/>
      <c r="C1" s="40"/>
      <c r="D1" s="40"/>
      <c r="E1" s="40"/>
      <c r="F1" s="40"/>
      <c r="G1" s="37"/>
      <c r="H1" s="37"/>
      <c r="I1" s="37"/>
      <c r="J1" s="38"/>
      <c r="K1" s="38"/>
      <c r="L1" s="38"/>
      <c r="M1" s="38"/>
      <c r="N1" s="38"/>
      <c r="O1" s="38"/>
      <c r="P1" s="38"/>
      <c r="Q1" s="38"/>
      <c r="R1" s="39"/>
      <c r="S1" s="39"/>
      <c r="T1" s="39"/>
      <c r="U1" s="39"/>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1"/>
      <c r="BK1" s="42"/>
      <c r="BL1" s="43"/>
      <c r="BM1" s="43"/>
      <c r="BN1" s="43"/>
      <c r="BO1" s="43"/>
      <c r="BP1" s="43"/>
      <c r="BQ1" s="44"/>
      <c r="BR1" s="44"/>
      <c r="BS1" s="45"/>
      <c r="BT1" s="45"/>
      <c r="BU1" s="45"/>
      <c r="BV1" s="45"/>
      <c r="BW1" s="45"/>
      <c r="BX1" s="45"/>
      <c r="BY1" s="45"/>
    </row>
    <row r="2" spans="1:77" ht="6.75" customHeight="1">
      <c r="A2" s="450"/>
      <c r="B2" s="450"/>
      <c r="C2" s="451" t="s">
        <v>1</v>
      </c>
      <c r="D2" s="451"/>
      <c r="E2" s="451"/>
      <c r="F2" s="451"/>
      <c r="G2" s="451"/>
      <c r="H2" s="451"/>
      <c r="I2" s="451"/>
      <c r="J2" s="451"/>
      <c r="K2" s="451"/>
      <c r="L2" s="451"/>
      <c r="M2" s="451"/>
      <c r="N2" s="451"/>
      <c r="O2" s="451"/>
      <c r="P2" s="451"/>
      <c r="Q2" s="451"/>
      <c r="R2" s="451"/>
      <c r="S2" s="451"/>
      <c r="T2" s="451"/>
      <c r="U2" s="451"/>
      <c r="V2" s="45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
      <c r="BX2" s="45"/>
      <c r="BY2" s="45"/>
    </row>
    <row r="3" spans="1:77" ht="6.75" customHeight="1">
      <c r="A3" s="450"/>
      <c r="B3" s="450"/>
      <c r="C3" s="451"/>
      <c r="D3" s="451"/>
      <c r="E3" s="451"/>
      <c r="F3" s="451"/>
      <c r="G3" s="451"/>
      <c r="H3" s="451"/>
      <c r="I3" s="451"/>
      <c r="J3" s="451"/>
      <c r="K3" s="451"/>
      <c r="L3" s="451"/>
      <c r="M3" s="451"/>
      <c r="N3" s="451"/>
      <c r="O3" s="451"/>
      <c r="P3" s="451"/>
      <c r="Q3" s="451"/>
      <c r="R3" s="451"/>
      <c r="S3" s="451"/>
      <c r="T3" s="451"/>
      <c r="U3" s="451"/>
      <c r="V3" s="451"/>
      <c r="W3" s="451"/>
      <c r="X3" s="451"/>
      <c r="Y3" s="451"/>
      <c r="Z3" s="451"/>
      <c r="AA3" s="451"/>
      <c r="AB3" s="451"/>
      <c r="AC3" s="451"/>
      <c r="AD3" s="451"/>
      <c r="AE3" s="451"/>
      <c r="AF3" s="451"/>
      <c r="AG3" s="451"/>
      <c r="AH3" s="451"/>
      <c r="AI3" s="451"/>
      <c r="AJ3" s="451"/>
      <c r="AK3" s="451"/>
      <c r="AL3" s="451"/>
      <c r="AM3" s="451"/>
      <c r="AN3" s="451"/>
      <c r="AO3" s="451"/>
      <c r="AP3" s="451"/>
      <c r="AQ3" s="451"/>
      <c r="AR3" s="451"/>
      <c r="AS3" s="451"/>
      <c r="AT3" s="451"/>
      <c r="AU3" s="451"/>
      <c r="AV3" s="451"/>
      <c r="AW3" s="451"/>
      <c r="AX3" s="451"/>
      <c r="AY3" s="451"/>
      <c r="AZ3" s="451"/>
      <c r="BA3" s="451"/>
      <c r="BB3" s="451"/>
      <c r="BC3" s="451"/>
      <c r="BD3" s="451"/>
      <c r="BE3" s="451"/>
      <c r="BF3" s="451"/>
      <c r="BG3" s="451"/>
      <c r="BH3" s="451"/>
      <c r="BI3" s="451"/>
      <c r="BJ3" s="451"/>
      <c r="BK3" s="451"/>
      <c r="BL3" s="451"/>
      <c r="BM3" s="451"/>
      <c r="BN3" s="451"/>
      <c r="BO3" s="451"/>
      <c r="BP3" s="451"/>
      <c r="BQ3" s="451"/>
      <c r="BR3" s="451"/>
      <c r="BS3" s="451"/>
      <c r="BT3" s="451"/>
      <c r="BU3" s="451"/>
      <c r="BV3" s="451"/>
      <c r="BW3" s="45"/>
      <c r="BX3" s="45"/>
      <c r="BY3" s="45"/>
    </row>
    <row r="4" spans="1:77" ht="6.75" customHeight="1">
      <c r="A4" s="40"/>
      <c r="B4" s="40"/>
      <c r="C4" s="451"/>
      <c r="D4" s="451"/>
      <c r="E4" s="451"/>
      <c r="F4" s="451"/>
      <c r="G4" s="451"/>
      <c r="H4" s="451"/>
      <c r="I4" s="451"/>
      <c r="J4" s="451"/>
      <c r="K4" s="451"/>
      <c r="L4" s="451"/>
      <c r="M4" s="451"/>
      <c r="N4" s="451"/>
      <c r="O4" s="451"/>
      <c r="P4" s="451"/>
      <c r="Q4" s="451"/>
      <c r="R4" s="451"/>
      <c r="S4" s="451"/>
      <c r="T4" s="451"/>
      <c r="U4" s="451"/>
      <c r="V4" s="451"/>
      <c r="W4" s="451"/>
      <c r="X4" s="451"/>
      <c r="Y4" s="451"/>
      <c r="Z4" s="451"/>
      <c r="AA4" s="451"/>
      <c r="AB4" s="451"/>
      <c r="AC4" s="451"/>
      <c r="AD4" s="451"/>
      <c r="AE4" s="451"/>
      <c r="AF4" s="451"/>
      <c r="AG4" s="451"/>
      <c r="AH4" s="451"/>
      <c r="AI4" s="451"/>
      <c r="AJ4" s="451"/>
      <c r="AK4" s="451"/>
      <c r="AL4" s="451"/>
      <c r="AM4" s="451"/>
      <c r="AN4" s="451"/>
      <c r="AO4" s="451"/>
      <c r="AP4" s="451"/>
      <c r="AQ4" s="451"/>
      <c r="AR4" s="451"/>
      <c r="AS4" s="451"/>
      <c r="AT4" s="451"/>
      <c r="AU4" s="451"/>
      <c r="AV4" s="451"/>
      <c r="AW4" s="451"/>
      <c r="AX4" s="451"/>
      <c r="AY4" s="451"/>
      <c r="AZ4" s="451"/>
      <c r="BA4" s="451"/>
      <c r="BB4" s="451"/>
      <c r="BC4" s="451"/>
      <c r="BD4" s="451"/>
      <c r="BE4" s="451"/>
      <c r="BF4" s="451"/>
      <c r="BG4" s="451"/>
      <c r="BH4" s="451"/>
      <c r="BI4" s="451"/>
      <c r="BJ4" s="451"/>
      <c r="BK4" s="451"/>
      <c r="BL4" s="451"/>
      <c r="BM4" s="451"/>
      <c r="BN4" s="451"/>
      <c r="BO4" s="451"/>
      <c r="BP4" s="451"/>
      <c r="BQ4" s="451"/>
      <c r="BR4" s="451"/>
      <c r="BS4" s="451"/>
      <c r="BT4" s="451"/>
      <c r="BU4" s="451"/>
      <c r="BV4" s="451"/>
      <c r="BW4" s="45"/>
      <c r="BX4" s="45"/>
      <c r="BY4" s="45"/>
    </row>
    <row r="5" spans="1:77" ht="6.75" customHeight="1">
      <c r="A5" s="40"/>
      <c r="B5" s="40"/>
      <c r="C5" s="451"/>
      <c r="D5" s="451"/>
      <c r="E5" s="451"/>
      <c r="F5" s="451"/>
      <c r="G5" s="451"/>
      <c r="H5" s="451"/>
      <c r="I5" s="451"/>
      <c r="J5" s="451"/>
      <c r="K5" s="451"/>
      <c r="L5" s="451"/>
      <c r="M5" s="451"/>
      <c r="N5" s="451"/>
      <c r="O5" s="451"/>
      <c r="P5" s="451"/>
      <c r="Q5" s="451"/>
      <c r="R5" s="451"/>
      <c r="S5" s="451"/>
      <c r="T5" s="451"/>
      <c r="U5" s="451"/>
      <c r="V5" s="451"/>
      <c r="W5" s="451"/>
      <c r="X5" s="451"/>
      <c r="Y5" s="451"/>
      <c r="Z5" s="451"/>
      <c r="AA5" s="451"/>
      <c r="AB5" s="451"/>
      <c r="AC5" s="451"/>
      <c r="AD5" s="451"/>
      <c r="AE5" s="451"/>
      <c r="AF5" s="451"/>
      <c r="AG5" s="451"/>
      <c r="AH5" s="451"/>
      <c r="AI5" s="451"/>
      <c r="AJ5" s="451"/>
      <c r="AK5" s="451"/>
      <c r="AL5" s="451"/>
      <c r="AM5" s="451"/>
      <c r="AN5" s="451"/>
      <c r="AO5" s="451"/>
      <c r="AP5" s="451"/>
      <c r="AQ5" s="451"/>
      <c r="AR5" s="451"/>
      <c r="AS5" s="451"/>
      <c r="AT5" s="451"/>
      <c r="AU5" s="451"/>
      <c r="AV5" s="451"/>
      <c r="AW5" s="451"/>
      <c r="AX5" s="451"/>
      <c r="AY5" s="451"/>
      <c r="AZ5" s="451"/>
      <c r="BA5" s="451"/>
      <c r="BB5" s="451"/>
      <c r="BC5" s="451"/>
      <c r="BD5" s="451"/>
      <c r="BE5" s="451"/>
      <c r="BF5" s="451"/>
      <c r="BG5" s="451"/>
      <c r="BH5" s="451"/>
      <c r="BI5" s="451"/>
      <c r="BJ5" s="451"/>
      <c r="BK5" s="451"/>
      <c r="BL5" s="451"/>
      <c r="BM5" s="451"/>
      <c r="BN5" s="451"/>
      <c r="BO5" s="451"/>
      <c r="BP5" s="451"/>
      <c r="BQ5" s="451"/>
      <c r="BR5" s="451"/>
      <c r="BS5" s="451"/>
      <c r="BT5" s="451"/>
      <c r="BU5" s="451"/>
      <c r="BV5" s="451"/>
      <c r="BW5" s="47"/>
      <c r="BX5" s="47"/>
      <c r="BY5" s="47"/>
    </row>
    <row r="6" spans="1:77" ht="6.75" customHeight="1">
      <c r="A6" s="40"/>
      <c r="B6" s="452" t="s">
        <v>2</v>
      </c>
      <c r="C6" s="452"/>
      <c r="D6" s="452"/>
      <c r="E6" s="452"/>
      <c r="F6" s="452"/>
      <c r="G6" s="452"/>
      <c r="H6" s="452"/>
      <c r="I6" s="452"/>
      <c r="J6" s="452"/>
      <c r="K6" s="452"/>
      <c r="L6" s="452"/>
      <c r="M6" s="452"/>
      <c r="N6" s="452"/>
      <c r="O6" s="452"/>
      <c r="P6" s="452"/>
      <c r="Q6" s="452"/>
      <c r="R6" s="452"/>
      <c r="S6" s="452"/>
      <c r="T6" s="452"/>
      <c r="U6" s="452"/>
      <c r="V6" s="452"/>
      <c r="W6" s="452"/>
      <c r="X6" s="452"/>
      <c r="Y6" s="452"/>
      <c r="Z6" s="452"/>
      <c r="AA6" s="452"/>
      <c r="AB6" s="452"/>
      <c r="AC6" s="452"/>
      <c r="AD6" s="452"/>
      <c r="AE6" s="452"/>
      <c r="AF6" s="452"/>
      <c r="AG6" s="452"/>
      <c r="AH6" s="452"/>
      <c r="AI6" s="452"/>
      <c r="AJ6" s="452"/>
      <c r="AK6" s="452"/>
      <c r="AL6" s="452"/>
      <c r="AM6" s="452"/>
      <c r="AN6" s="452"/>
      <c r="AO6" s="452"/>
      <c r="AP6" s="452"/>
      <c r="AQ6" s="452"/>
      <c r="AR6" s="452"/>
      <c r="AS6" s="452"/>
      <c r="AT6" s="452"/>
      <c r="AU6" s="452"/>
      <c r="AV6" s="452"/>
      <c r="AW6" s="452"/>
      <c r="AX6" s="452"/>
      <c r="AY6" s="452"/>
      <c r="AZ6" s="452"/>
      <c r="BA6" s="452"/>
      <c r="BB6" s="452"/>
      <c r="BC6" s="452"/>
      <c r="BD6" s="452"/>
      <c r="BE6" s="452"/>
      <c r="BF6" s="452"/>
      <c r="BG6" s="452"/>
      <c r="BH6" s="452"/>
      <c r="BI6" s="452"/>
      <c r="BJ6" s="452"/>
      <c r="BK6" s="452"/>
      <c r="BL6" s="452"/>
      <c r="BM6" s="452"/>
      <c r="BN6" s="47"/>
      <c r="BO6" s="47"/>
      <c r="BP6" s="47"/>
      <c r="BQ6" s="47"/>
      <c r="BR6" s="47"/>
      <c r="BS6" s="47"/>
      <c r="BT6" s="47"/>
      <c r="BU6" s="47"/>
      <c r="BV6" s="47"/>
      <c r="BW6" s="47"/>
      <c r="BX6" s="47"/>
      <c r="BY6" s="47"/>
    </row>
    <row r="7" spans="1:77" ht="6.75" customHeight="1">
      <c r="A7" s="40"/>
      <c r="B7" s="452"/>
      <c r="C7" s="452"/>
      <c r="D7" s="452"/>
      <c r="E7" s="452"/>
      <c r="F7" s="452"/>
      <c r="G7" s="452"/>
      <c r="H7" s="452"/>
      <c r="I7" s="452"/>
      <c r="J7" s="452"/>
      <c r="K7" s="452"/>
      <c r="L7" s="452"/>
      <c r="M7" s="452"/>
      <c r="N7" s="452"/>
      <c r="O7" s="452"/>
      <c r="P7" s="452"/>
      <c r="Q7" s="452"/>
      <c r="R7" s="452"/>
      <c r="S7" s="452"/>
      <c r="T7" s="452"/>
      <c r="U7" s="452"/>
      <c r="V7" s="452"/>
      <c r="W7" s="452"/>
      <c r="X7" s="452"/>
      <c r="Y7" s="452"/>
      <c r="Z7" s="452"/>
      <c r="AA7" s="452"/>
      <c r="AB7" s="452"/>
      <c r="AC7" s="452"/>
      <c r="AD7" s="452"/>
      <c r="AE7" s="452"/>
      <c r="AF7" s="452"/>
      <c r="AG7" s="452"/>
      <c r="AH7" s="452"/>
      <c r="AI7" s="452"/>
      <c r="AJ7" s="452"/>
      <c r="AK7" s="452"/>
      <c r="AL7" s="452"/>
      <c r="AM7" s="452"/>
      <c r="AN7" s="452"/>
      <c r="AO7" s="452"/>
      <c r="AP7" s="452"/>
      <c r="AQ7" s="452"/>
      <c r="AR7" s="452"/>
      <c r="AS7" s="452"/>
      <c r="AT7" s="452"/>
      <c r="AU7" s="452"/>
      <c r="AV7" s="452"/>
      <c r="AW7" s="452"/>
      <c r="AX7" s="452"/>
      <c r="AY7" s="452"/>
      <c r="AZ7" s="452"/>
      <c r="BA7" s="452"/>
      <c r="BB7" s="452"/>
      <c r="BC7" s="452"/>
      <c r="BD7" s="452"/>
      <c r="BE7" s="452"/>
      <c r="BF7" s="452"/>
      <c r="BG7" s="452"/>
      <c r="BH7" s="452"/>
      <c r="BI7" s="452"/>
      <c r="BJ7" s="452"/>
      <c r="BK7" s="452"/>
      <c r="BL7" s="452"/>
      <c r="BM7" s="452"/>
      <c r="BN7" s="45"/>
      <c r="BO7" s="45"/>
      <c r="BP7" s="45"/>
      <c r="BQ7" s="45"/>
      <c r="BR7" s="45"/>
      <c r="BS7" s="45"/>
      <c r="BT7" s="45"/>
      <c r="BU7" s="45"/>
      <c r="BV7" s="45"/>
      <c r="BW7" s="45"/>
      <c r="BX7" s="45"/>
      <c r="BY7" s="45"/>
    </row>
    <row r="8" spans="1:77" ht="6.75" customHeight="1">
      <c r="A8" s="40"/>
      <c r="B8" s="452"/>
      <c r="C8" s="452"/>
      <c r="D8" s="452"/>
      <c r="E8" s="452"/>
      <c r="F8" s="452"/>
      <c r="G8" s="452"/>
      <c r="H8" s="452"/>
      <c r="I8" s="452"/>
      <c r="J8" s="452"/>
      <c r="K8" s="452"/>
      <c r="L8" s="452"/>
      <c r="M8" s="452"/>
      <c r="N8" s="452"/>
      <c r="O8" s="452"/>
      <c r="P8" s="452"/>
      <c r="Q8" s="452"/>
      <c r="R8" s="452"/>
      <c r="S8" s="452"/>
      <c r="T8" s="452"/>
      <c r="U8" s="452"/>
      <c r="V8" s="452"/>
      <c r="W8" s="452"/>
      <c r="X8" s="452"/>
      <c r="Y8" s="452"/>
      <c r="Z8" s="452"/>
      <c r="AA8" s="452"/>
      <c r="AB8" s="452"/>
      <c r="AC8" s="452"/>
      <c r="AD8" s="452"/>
      <c r="AE8" s="452"/>
      <c r="AF8" s="452"/>
      <c r="AG8" s="452"/>
      <c r="AH8" s="452"/>
      <c r="AI8" s="452"/>
      <c r="AJ8" s="452"/>
      <c r="AK8" s="452"/>
      <c r="AL8" s="452"/>
      <c r="AM8" s="452"/>
      <c r="AN8" s="452"/>
      <c r="AO8" s="452"/>
      <c r="AP8" s="452"/>
      <c r="AQ8" s="452"/>
      <c r="AR8" s="452"/>
      <c r="AS8" s="452"/>
      <c r="AT8" s="452"/>
      <c r="AU8" s="452"/>
      <c r="AV8" s="452"/>
      <c r="AW8" s="452"/>
      <c r="AX8" s="452"/>
      <c r="AY8" s="452"/>
      <c r="AZ8" s="452"/>
      <c r="BA8" s="452"/>
      <c r="BB8" s="452"/>
      <c r="BC8" s="452"/>
      <c r="BD8" s="452"/>
      <c r="BE8" s="452"/>
      <c r="BF8" s="452"/>
      <c r="BG8" s="452"/>
      <c r="BH8" s="452"/>
      <c r="BI8" s="452"/>
      <c r="BJ8" s="452"/>
      <c r="BK8" s="452"/>
      <c r="BL8" s="452"/>
      <c r="BM8" s="452"/>
      <c r="BN8" s="45"/>
      <c r="BO8" s="45"/>
      <c r="BP8" s="45"/>
      <c r="BQ8" s="45"/>
      <c r="BR8" s="45"/>
      <c r="BS8" s="45"/>
      <c r="BT8" s="45"/>
      <c r="BU8" s="45"/>
      <c r="BV8" s="45"/>
      <c r="BW8" s="45"/>
      <c r="BX8" s="45"/>
      <c r="BY8" s="45"/>
    </row>
    <row r="9" spans="1:77" ht="6.75" customHeight="1">
      <c r="B9" s="453" t="s">
        <v>3</v>
      </c>
      <c r="C9" s="453"/>
      <c r="D9" s="453"/>
      <c r="E9" s="453"/>
      <c r="F9" s="453"/>
      <c r="G9" s="453"/>
      <c r="H9" s="453"/>
      <c r="I9" s="453"/>
      <c r="J9" s="453"/>
      <c r="K9" s="453"/>
      <c r="L9" s="453"/>
      <c r="M9" s="453"/>
      <c r="N9" s="453"/>
      <c r="O9" s="453"/>
      <c r="P9" s="453"/>
      <c r="Q9" s="453"/>
      <c r="R9" s="453"/>
      <c r="S9" s="453"/>
      <c r="T9" s="453"/>
      <c r="U9" s="453"/>
      <c r="V9" s="453"/>
      <c r="W9" s="453"/>
      <c r="X9" s="453"/>
      <c r="Y9" s="453"/>
      <c r="Z9" s="453"/>
      <c r="AA9" s="453"/>
      <c r="AB9" s="453"/>
      <c r="AC9" s="453"/>
      <c r="AD9" s="453"/>
      <c r="AE9" s="453"/>
      <c r="AF9" s="453"/>
      <c r="AG9" s="453"/>
      <c r="AH9" s="453"/>
      <c r="AI9" s="453"/>
      <c r="AJ9" s="453"/>
      <c r="AK9" s="453"/>
      <c r="AL9" s="453"/>
      <c r="AM9" s="453"/>
      <c r="AN9" s="453"/>
      <c r="AO9" s="453"/>
      <c r="AP9" s="453"/>
      <c r="AQ9" s="453"/>
      <c r="AR9" s="453"/>
      <c r="AS9" s="453"/>
      <c r="AT9" s="453"/>
      <c r="AU9" s="453"/>
      <c r="AV9" s="453"/>
      <c r="AW9" s="453"/>
      <c r="AX9" s="453"/>
      <c r="AY9" s="453"/>
      <c r="AZ9" s="453"/>
      <c r="BA9" s="453"/>
      <c r="BB9" s="453"/>
      <c r="BC9" s="453"/>
      <c r="BD9" s="453"/>
      <c r="BE9" s="453"/>
      <c r="BF9" s="453"/>
      <c r="BG9" s="453"/>
      <c r="BH9" s="453"/>
      <c r="BI9" s="453"/>
      <c r="BJ9" s="453"/>
      <c r="BK9" s="453"/>
      <c r="BL9" s="453"/>
      <c r="BM9" s="453"/>
      <c r="BN9" s="453"/>
      <c r="BO9" s="453"/>
      <c r="BP9" s="453"/>
      <c r="BQ9" s="453"/>
      <c r="BR9" s="453"/>
      <c r="BS9" s="453"/>
      <c r="BT9" s="453"/>
      <c r="BU9" s="453"/>
      <c r="BV9" s="453"/>
      <c r="BW9" s="453"/>
      <c r="BX9" s="453"/>
      <c r="BY9" s="453"/>
    </row>
    <row r="10" spans="1:77" ht="7.5" customHeight="1">
      <c r="B10" s="453"/>
      <c r="C10" s="453"/>
      <c r="D10" s="453"/>
      <c r="E10" s="453"/>
      <c r="F10" s="453"/>
      <c r="G10" s="453"/>
      <c r="H10" s="453"/>
      <c r="I10" s="453"/>
      <c r="J10" s="453"/>
      <c r="K10" s="453"/>
      <c r="L10" s="453"/>
      <c r="M10" s="453"/>
      <c r="N10" s="453"/>
      <c r="O10" s="453"/>
      <c r="P10" s="453"/>
      <c r="Q10" s="453"/>
      <c r="R10" s="453"/>
      <c r="S10" s="453"/>
      <c r="T10" s="453"/>
      <c r="U10" s="453"/>
      <c r="V10" s="453"/>
      <c r="W10" s="453"/>
      <c r="X10" s="453"/>
      <c r="Y10" s="453"/>
      <c r="Z10" s="453"/>
      <c r="AA10" s="453"/>
      <c r="AB10" s="453"/>
      <c r="AC10" s="453"/>
      <c r="AD10" s="453"/>
      <c r="AE10" s="453"/>
      <c r="AF10" s="453"/>
      <c r="AG10" s="453"/>
      <c r="AH10" s="453"/>
      <c r="AI10" s="453"/>
      <c r="AJ10" s="453"/>
      <c r="AK10" s="453"/>
      <c r="AL10" s="453"/>
      <c r="AM10" s="453"/>
      <c r="AN10" s="453"/>
      <c r="AO10" s="453"/>
      <c r="AP10" s="453"/>
      <c r="AQ10" s="453"/>
      <c r="AR10" s="453"/>
      <c r="AS10" s="453"/>
      <c r="AT10" s="453"/>
      <c r="AU10" s="453"/>
      <c r="AV10" s="453"/>
      <c r="AW10" s="453"/>
      <c r="AX10" s="453"/>
      <c r="AY10" s="453"/>
      <c r="AZ10" s="453"/>
      <c r="BA10" s="453"/>
      <c r="BB10" s="453"/>
      <c r="BC10" s="453"/>
      <c r="BD10" s="453"/>
      <c r="BE10" s="453"/>
      <c r="BF10" s="453"/>
      <c r="BG10" s="453"/>
      <c r="BH10" s="453"/>
      <c r="BI10" s="453"/>
      <c r="BJ10" s="453"/>
      <c r="BK10" s="453"/>
      <c r="BL10" s="453"/>
      <c r="BM10" s="453"/>
      <c r="BN10" s="453"/>
      <c r="BO10" s="453"/>
      <c r="BP10" s="453"/>
      <c r="BQ10" s="453"/>
      <c r="BR10" s="453"/>
      <c r="BS10" s="453"/>
      <c r="BT10" s="453"/>
      <c r="BU10" s="453"/>
      <c r="BV10" s="453"/>
      <c r="BW10" s="453"/>
      <c r="BX10" s="453"/>
      <c r="BY10" s="453"/>
    </row>
    <row r="11" spans="1:77" ht="6.75" customHeight="1">
      <c r="A11" s="47"/>
      <c r="B11" s="453"/>
      <c r="C11" s="453"/>
      <c r="D11" s="453"/>
      <c r="E11" s="453"/>
      <c r="F11" s="453"/>
      <c r="G11" s="453"/>
      <c r="H11" s="453"/>
      <c r="I11" s="453"/>
      <c r="J11" s="453"/>
      <c r="K11" s="453"/>
      <c r="L11" s="453"/>
      <c r="M11" s="453"/>
      <c r="N11" s="453"/>
      <c r="O11" s="453"/>
      <c r="P11" s="453"/>
      <c r="Q11" s="453"/>
      <c r="R11" s="453"/>
      <c r="S11" s="453"/>
      <c r="T11" s="453"/>
      <c r="U11" s="453"/>
      <c r="V11" s="453"/>
      <c r="W11" s="453"/>
      <c r="X11" s="453"/>
      <c r="Y11" s="453"/>
      <c r="Z11" s="453"/>
      <c r="AA11" s="453"/>
      <c r="AB11" s="453"/>
      <c r="AC11" s="453"/>
      <c r="AD11" s="453"/>
      <c r="AE11" s="453"/>
      <c r="AF11" s="453"/>
      <c r="AG11" s="453"/>
      <c r="AH11" s="453"/>
      <c r="AI11" s="453"/>
      <c r="AJ11" s="453"/>
      <c r="AK11" s="453"/>
      <c r="AL11" s="453"/>
      <c r="AM11" s="453"/>
      <c r="AN11" s="453"/>
      <c r="AO11" s="453"/>
      <c r="AP11" s="453"/>
      <c r="AQ11" s="453"/>
      <c r="AR11" s="453"/>
      <c r="AS11" s="453"/>
      <c r="AT11" s="453"/>
      <c r="AU11" s="453"/>
      <c r="AV11" s="453"/>
      <c r="AW11" s="453"/>
      <c r="AX11" s="453"/>
      <c r="AY11" s="453"/>
      <c r="AZ11" s="453"/>
      <c r="BA11" s="453"/>
      <c r="BB11" s="453"/>
      <c r="BC11" s="453"/>
      <c r="BD11" s="453"/>
      <c r="BE11" s="453"/>
      <c r="BF11" s="453"/>
      <c r="BG11" s="453"/>
      <c r="BH11" s="453"/>
      <c r="BI11" s="453"/>
      <c r="BJ11" s="453"/>
      <c r="BK11" s="453"/>
      <c r="BL11" s="453"/>
      <c r="BM11" s="453"/>
      <c r="BN11" s="453"/>
      <c r="BO11" s="453"/>
      <c r="BP11" s="453"/>
      <c r="BQ11" s="453"/>
      <c r="BR11" s="453"/>
      <c r="BS11" s="453"/>
      <c r="BT11" s="453"/>
      <c r="BU11" s="453"/>
      <c r="BV11" s="453"/>
      <c r="BW11" s="453"/>
      <c r="BX11" s="453"/>
      <c r="BY11" s="453"/>
    </row>
    <row r="12" spans="1:77" ht="6.75" customHeight="1">
      <c r="A12" s="47"/>
      <c r="B12" s="453"/>
      <c r="C12" s="453"/>
      <c r="D12" s="453"/>
      <c r="E12" s="453"/>
      <c r="F12" s="453"/>
      <c r="G12" s="453"/>
      <c r="H12" s="453"/>
      <c r="I12" s="453"/>
      <c r="J12" s="453"/>
      <c r="K12" s="453"/>
      <c r="L12" s="453"/>
      <c r="M12" s="453"/>
      <c r="N12" s="453"/>
      <c r="O12" s="453"/>
      <c r="P12" s="453"/>
      <c r="Q12" s="453"/>
      <c r="R12" s="453"/>
      <c r="S12" s="453"/>
      <c r="T12" s="453"/>
      <c r="U12" s="453"/>
      <c r="V12" s="453"/>
      <c r="W12" s="453"/>
      <c r="X12" s="453"/>
      <c r="Y12" s="453"/>
      <c r="Z12" s="453"/>
      <c r="AA12" s="453"/>
      <c r="AB12" s="453"/>
      <c r="AC12" s="453"/>
      <c r="AD12" s="453"/>
      <c r="AE12" s="453"/>
      <c r="AF12" s="453"/>
      <c r="AG12" s="453"/>
      <c r="AH12" s="453"/>
      <c r="AI12" s="453"/>
      <c r="AJ12" s="453"/>
      <c r="AK12" s="453"/>
      <c r="AL12" s="453"/>
      <c r="AM12" s="453"/>
      <c r="AN12" s="453"/>
      <c r="AO12" s="453"/>
      <c r="AP12" s="453"/>
      <c r="AQ12" s="453"/>
      <c r="AR12" s="453"/>
      <c r="AS12" s="453"/>
      <c r="AT12" s="453"/>
      <c r="AU12" s="453"/>
      <c r="AV12" s="453"/>
      <c r="AW12" s="453"/>
      <c r="AX12" s="453"/>
      <c r="AY12" s="453"/>
      <c r="AZ12" s="453"/>
      <c r="BA12" s="453"/>
      <c r="BB12" s="453"/>
      <c r="BC12" s="453"/>
      <c r="BD12" s="453"/>
      <c r="BE12" s="453"/>
      <c r="BF12" s="453"/>
      <c r="BG12" s="453"/>
      <c r="BH12" s="453"/>
      <c r="BI12" s="453"/>
      <c r="BJ12" s="453"/>
      <c r="BK12" s="453"/>
      <c r="BL12" s="453"/>
      <c r="BM12" s="453"/>
      <c r="BN12" s="453"/>
      <c r="BO12" s="453"/>
      <c r="BP12" s="453"/>
      <c r="BQ12" s="453"/>
      <c r="BR12" s="453"/>
      <c r="BS12" s="453"/>
      <c r="BT12" s="453"/>
      <c r="BU12" s="453"/>
      <c r="BV12" s="453"/>
      <c r="BW12" s="453"/>
      <c r="BX12" s="453"/>
      <c r="BY12" s="453"/>
    </row>
    <row r="13" spans="1:77" ht="6.75" customHeight="1">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454" t="str">
        <f>IF(AND(【参考】集計用シート!P3&gt;=45748,【参考】集計用シート!P3&lt;=46112),"","↓申請対象機関の日付を入力してください")</f>
        <v>↓申請対象機関の日付を入力してください</v>
      </c>
      <c r="BA13" s="454"/>
      <c r="BB13" s="454"/>
      <c r="BC13" s="454"/>
      <c r="BD13" s="454"/>
      <c r="BE13" s="454"/>
      <c r="BF13" s="454"/>
      <c r="BG13" s="454"/>
      <c r="BH13" s="454"/>
      <c r="BI13" s="454"/>
      <c r="BJ13" s="454"/>
      <c r="BK13" s="454"/>
      <c r="BL13" s="454"/>
      <c r="BM13" s="454"/>
      <c r="BN13" s="454"/>
      <c r="BO13" s="454"/>
      <c r="BP13" s="454"/>
      <c r="BQ13" s="454"/>
      <c r="BR13" s="454"/>
      <c r="BS13" s="454"/>
      <c r="BT13" s="454"/>
      <c r="BU13" s="454"/>
      <c r="BV13" s="454"/>
      <c r="BW13" s="454"/>
      <c r="BX13" s="454"/>
      <c r="BY13" s="454"/>
    </row>
    <row r="14" spans="1:77" ht="6.75" customHeight="1">
      <c r="A14" s="47"/>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454"/>
      <c r="BA14" s="454"/>
      <c r="BB14" s="454"/>
      <c r="BC14" s="454"/>
      <c r="BD14" s="454"/>
      <c r="BE14" s="454"/>
      <c r="BF14" s="454"/>
      <c r="BG14" s="454"/>
      <c r="BH14" s="454"/>
      <c r="BI14" s="454"/>
      <c r="BJ14" s="454"/>
      <c r="BK14" s="454"/>
      <c r="BL14" s="454"/>
      <c r="BM14" s="454"/>
      <c r="BN14" s="454"/>
      <c r="BO14" s="454"/>
      <c r="BP14" s="454"/>
      <c r="BQ14" s="454"/>
      <c r="BR14" s="454"/>
      <c r="BS14" s="454"/>
      <c r="BT14" s="454"/>
      <c r="BU14" s="454"/>
      <c r="BV14" s="454"/>
      <c r="BW14" s="454"/>
      <c r="BX14" s="454"/>
      <c r="BY14" s="454"/>
    </row>
    <row r="15" spans="1:77" ht="6.75" customHeight="1">
      <c r="A15" s="47"/>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55"/>
      <c r="BA15" s="455"/>
      <c r="BB15" s="455"/>
      <c r="BC15" s="455"/>
      <c r="BD15" s="455"/>
      <c r="BE15" s="455"/>
      <c r="BF15" s="455"/>
      <c r="BG15" s="455"/>
      <c r="BH15" s="455"/>
      <c r="BI15" s="455"/>
      <c r="BJ15" s="455"/>
      <c r="BK15" s="455"/>
      <c r="BL15" s="455"/>
      <c r="BM15" s="455"/>
      <c r="BN15" s="455"/>
      <c r="BO15" s="455"/>
      <c r="BP15" s="455"/>
      <c r="BQ15" s="455"/>
      <c r="BR15" s="455"/>
      <c r="BS15" s="455"/>
      <c r="BT15" s="455"/>
      <c r="BU15" s="455"/>
      <c r="BV15" s="455"/>
      <c r="BW15" s="455"/>
      <c r="BX15" s="455"/>
      <c r="BY15" s="455"/>
    </row>
    <row r="16" spans="1:77" ht="6.75" customHeight="1">
      <c r="A16" s="456" t="s">
        <v>4</v>
      </c>
      <c r="B16" s="456"/>
      <c r="C16" s="456"/>
      <c r="D16" s="456"/>
      <c r="E16" s="456"/>
      <c r="F16" s="456"/>
      <c r="G16" s="456"/>
      <c r="H16" s="456"/>
      <c r="I16" s="456"/>
      <c r="J16" s="456"/>
      <c r="K16" s="456"/>
      <c r="L16" s="456"/>
      <c r="M16" s="456"/>
      <c r="N16" s="456"/>
      <c r="O16" s="456"/>
      <c r="P16" s="456"/>
      <c r="Q16" s="49"/>
      <c r="R16" s="49"/>
      <c r="S16" s="49"/>
      <c r="T16" s="49"/>
      <c r="U16" s="49"/>
      <c r="V16" s="49"/>
      <c r="W16" s="49"/>
      <c r="X16" s="49"/>
      <c r="Y16" s="49"/>
      <c r="Z16" s="49"/>
      <c r="AA16" s="49"/>
      <c r="AB16" s="49"/>
      <c r="AC16" s="49"/>
      <c r="AD16" s="49"/>
      <c r="AE16" s="49"/>
      <c r="AF16" s="49"/>
      <c r="AG16" s="49"/>
      <c r="AH16" s="49"/>
      <c r="AI16" s="49"/>
      <c r="AJ16" s="49"/>
      <c r="AK16" s="49"/>
      <c r="AL16" s="49"/>
      <c r="AM16" s="49"/>
      <c r="AN16" s="457" t="s">
        <v>5</v>
      </c>
      <c r="AO16" s="458"/>
      <c r="AP16" s="458"/>
      <c r="AQ16" s="458"/>
      <c r="AR16" s="458"/>
      <c r="AS16" s="458"/>
      <c r="AT16" s="458"/>
      <c r="AU16" s="458"/>
      <c r="AV16" s="458"/>
      <c r="AW16" s="458"/>
      <c r="AX16" s="458"/>
      <c r="AY16" s="459"/>
      <c r="AZ16" s="466">
        <v>2026</v>
      </c>
      <c r="BA16" s="467"/>
      <c r="BB16" s="467"/>
      <c r="BC16" s="467"/>
      <c r="BD16" s="467"/>
      <c r="BE16" s="467"/>
      <c r="BF16" s="467"/>
      <c r="BG16" s="467"/>
      <c r="BH16" s="472" t="s">
        <v>6</v>
      </c>
      <c r="BI16" s="472"/>
      <c r="BJ16" s="475">
        <v>12</v>
      </c>
      <c r="BK16" s="475"/>
      <c r="BL16" s="475"/>
      <c r="BM16" s="475"/>
      <c r="BN16" s="475"/>
      <c r="BO16" s="475"/>
      <c r="BP16" s="478" t="s">
        <v>7</v>
      </c>
      <c r="BQ16" s="478"/>
      <c r="BR16" s="481">
        <v>31</v>
      </c>
      <c r="BS16" s="481"/>
      <c r="BT16" s="481"/>
      <c r="BU16" s="481"/>
      <c r="BV16" s="481"/>
      <c r="BW16" s="481"/>
      <c r="BX16" s="478" t="s">
        <v>8</v>
      </c>
      <c r="BY16" s="484"/>
    </row>
    <row r="17" spans="1:78" ht="6.75" customHeight="1">
      <c r="A17" s="456"/>
      <c r="B17" s="456"/>
      <c r="C17" s="456"/>
      <c r="D17" s="456"/>
      <c r="E17" s="456"/>
      <c r="F17" s="456"/>
      <c r="G17" s="456"/>
      <c r="H17" s="456"/>
      <c r="I17" s="456"/>
      <c r="J17" s="456"/>
      <c r="K17" s="456"/>
      <c r="L17" s="456"/>
      <c r="M17" s="456"/>
      <c r="N17" s="456"/>
      <c r="O17" s="456"/>
      <c r="P17" s="456"/>
      <c r="Q17" s="49"/>
      <c r="R17" s="49"/>
      <c r="S17" s="49"/>
      <c r="T17" s="49"/>
      <c r="U17" s="49"/>
      <c r="V17" s="49"/>
      <c r="W17" s="49"/>
      <c r="X17" s="49"/>
      <c r="Y17" s="49"/>
      <c r="Z17" s="49"/>
      <c r="AA17" s="49"/>
      <c r="AB17" s="49"/>
      <c r="AC17" s="49"/>
      <c r="AD17" s="49"/>
      <c r="AE17" s="49"/>
      <c r="AF17" s="49"/>
      <c r="AG17" s="49"/>
      <c r="AH17" s="49"/>
      <c r="AI17" s="49"/>
      <c r="AJ17" s="49"/>
      <c r="AK17" s="49"/>
      <c r="AL17" s="49"/>
      <c r="AM17" s="49"/>
      <c r="AN17" s="460"/>
      <c r="AO17" s="461"/>
      <c r="AP17" s="461"/>
      <c r="AQ17" s="461"/>
      <c r="AR17" s="461"/>
      <c r="AS17" s="461"/>
      <c r="AT17" s="461"/>
      <c r="AU17" s="461"/>
      <c r="AV17" s="461"/>
      <c r="AW17" s="461"/>
      <c r="AX17" s="461"/>
      <c r="AY17" s="462"/>
      <c r="AZ17" s="468"/>
      <c r="BA17" s="469"/>
      <c r="BB17" s="469"/>
      <c r="BC17" s="469"/>
      <c r="BD17" s="469"/>
      <c r="BE17" s="469"/>
      <c r="BF17" s="469"/>
      <c r="BG17" s="469"/>
      <c r="BH17" s="473"/>
      <c r="BI17" s="473"/>
      <c r="BJ17" s="476"/>
      <c r="BK17" s="476"/>
      <c r="BL17" s="476"/>
      <c r="BM17" s="476"/>
      <c r="BN17" s="476"/>
      <c r="BO17" s="476"/>
      <c r="BP17" s="479"/>
      <c r="BQ17" s="479"/>
      <c r="BR17" s="482"/>
      <c r="BS17" s="482"/>
      <c r="BT17" s="482"/>
      <c r="BU17" s="482"/>
      <c r="BV17" s="482"/>
      <c r="BW17" s="482"/>
      <c r="BX17" s="479"/>
      <c r="BY17" s="485"/>
    </row>
    <row r="18" spans="1:78" ht="6.75" customHeight="1">
      <c r="A18" s="456"/>
      <c r="B18" s="456"/>
      <c r="C18" s="456"/>
      <c r="D18" s="456"/>
      <c r="E18" s="456"/>
      <c r="F18" s="456"/>
      <c r="G18" s="456"/>
      <c r="H18" s="456"/>
      <c r="I18" s="456"/>
      <c r="J18" s="456"/>
      <c r="K18" s="456"/>
      <c r="L18" s="456"/>
      <c r="M18" s="456"/>
      <c r="N18" s="456"/>
      <c r="O18" s="456"/>
      <c r="P18" s="456"/>
      <c r="Q18" s="49"/>
      <c r="R18" s="49"/>
      <c r="S18" s="49"/>
      <c r="T18" s="49"/>
      <c r="U18" s="49"/>
      <c r="V18" s="49"/>
      <c r="W18" s="49"/>
      <c r="X18" s="49"/>
      <c r="Y18" s="49"/>
      <c r="Z18" s="49"/>
      <c r="AA18" s="49"/>
      <c r="AB18" s="49"/>
      <c r="AC18" s="49"/>
      <c r="AD18" s="49"/>
      <c r="AE18" s="49"/>
      <c r="AF18" s="49"/>
      <c r="AG18" s="49"/>
      <c r="AH18" s="49"/>
      <c r="AI18" s="49"/>
      <c r="AJ18" s="49"/>
      <c r="AK18" s="49"/>
      <c r="AL18" s="49"/>
      <c r="AM18" s="49"/>
      <c r="AN18" s="463"/>
      <c r="AO18" s="464"/>
      <c r="AP18" s="464"/>
      <c r="AQ18" s="464"/>
      <c r="AR18" s="464"/>
      <c r="AS18" s="464"/>
      <c r="AT18" s="464"/>
      <c r="AU18" s="464"/>
      <c r="AV18" s="464"/>
      <c r="AW18" s="464"/>
      <c r="AX18" s="464"/>
      <c r="AY18" s="465"/>
      <c r="AZ18" s="470"/>
      <c r="BA18" s="471"/>
      <c r="BB18" s="471"/>
      <c r="BC18" s="471"/>
      <c r="BD18" s="471"/>
      <c r="BE18" s="471"/>
      <c r="BF18" s="471"/>
      <c r="BG18" s="471"/>
      <c r="BH18" s="474"/>
      <c r="BI18" s="474"/>
      <c r="BJ18" s="477"/>
      <c r="BK18" s="477"/>
      <c r="BL18" s="477"/>
      <c r="BM18" s="477"/>
      <c r="BN18" s="477"/>
      <c r="BO18" s="477"/>
      <c r="BP18" s="480"/>
      <c r="BQ18" s="480"/>
      <c r="BR18" s="483"/>
      <c r="BS18" s="483"/>
      <c r="BT18" s="483"/>
      <c r="BU18" s="483"/>
      <c r="BV18" s="483"/>
      <c r="BW18" s="483"/>
      <c r="BX18" s="480"/>
      <c r="BY18" s="486"/>
    </row>
    <row r="19" spans="1:78" ht="6.75" customHeight="1">
      <c r="A19" s="487" t="s">
        <v>9</v>
      </c>
      <c r="B19" s="488"/>
      <c r="C19" s="488"/>
      <c r="D19" s="488"/>
      <c r="E19" s="488"/>
      <c r="F19" s="488"/>
      <c r="G19" s="488"/>
      <c r="H19" s="488"/>
      <c r="I19" s="488"/>
      <c r="J19" s="488"/>
      <c r="K19" s="488"/>
      <c r="L19" s="488"/>
      <c r="M19" s="489"/>
      <c r="N19" s="493" t="s">
        <v>10</v>
      </c>
      <c r="O19" s="494"/>
      <c r="P19" s="494"/>
      <c r="Q19" s="494"/>
      <c r="R19" s="494"/>
      <c r="S19" s="494"/>
      <c r="T19" s="494"/>
      <c r="U19" s="494"/>
      <c r="V19" s="494"/>
      <c r="W19" s="494"/>
      <c r="X19" s="494"/>
      <c r="Y19" s="494"/>
      <c r="Z19" s="494"/>
      <c r="AA19" s="494"/>
      <c r="AB19" s="494"/>
      <c r="AC19" s="494"/>
      <c r="AD19" s="494"/>
      <c r="AE19" s="494"/>
      <c r="AF19" s="494"/>
      <c r="AG19" s="494"/>
      <c r="AH19" s="494"/>
      <c r="AI19" s="494"/>
      <c r="AJ19" s="494"/>
      <c r="AK19" s="494"/>
      <c r="AL19" s="494"/>
      <c r="AM19" s="495"/>
      <c r="AN19" s="487" t="s">
        <v>11</v>
      </c>
      <c r="AO19" s="488"/>
      <c r="AP19" s="488"/>
      <c r="AQ19" s="488"/>
      <c r="AR19" s="488"/>
      <c r="AS19" s="488"/>
      <c r="AT19" s="488"/>
      <c r="AU19" s="488"/>
      <c r="AV19" s="488"/>
      <c r="AW19" s="488"/>
      <c r="AX19" s="488"/>
      <c r="AY19" s="489"/>
      <c r="AZ19" s="502" t="s">
        <v>12</v>
      </c>
      <c r="BA19" s="503"/>
      <c r="BB19" s="504">
        <v>123</v>
      </c>
      <c r="BC19" s="504"/>
      <c r="BD19" s="504"/>
      <c r="BE19" s="504"/>
      <c r="BF19" s="504"/>
      <c r="BG19" s="505" t="s">
        <v>13</v>
      </c>
      <c r="BH19" s="505"/>
      <c r="BI19" s="504">
        <v>4567</v>
      </c>
      <c r="BJ19" s="504"/>
      <c r="BK19" s="504"/>
      <c r="BL19" s="504"/>
      <c r="BM19" s="504"/>
      <c r="BN19" s="504"/>
      <c r="BO19" s="504"/>
      <c r="BP19" s="504"/>
      <c r="BQ19" s="504"/>
      <c r="BR19" s="504"/>
      <c r="BS19" s="50"/>
      <c r="BT19" s="50"/>
      <c r="BU19" s="50"/>
      <c r="BV19" s="50"/>
      <c r="BW19" s="50"/>
      <c r="BX19" s="50"/>
      <c r="BY19" s="51"/>
      <c r="BZ19" s="52"/>
    </row>
    <row r="20" spans="1:78" ht="6.75" customHeight="1">
      <c r="A20" s="490"/>
      <c r="B20" s="491"/>
      <c r="C20" s="491"/>
      <c r="D20" s="491"/>
      <c r="E20" s="491"/>
      <c r="F20" s="491"/>
      <c r="G20" s="491"/>
      <c r="H20" s="491"/>
      <c r="I20" s="491"/>
      <c r="J20" s="491"/>
      <c r="K20" s="491"/>
      <c r="L20" s="491"/>
      <c r="M20" s="492"/>
      <c r="N20" s="496"/>
      <c r="O20" s="497"/>
      <c r="P20" s="497"/>
      <c r="Q20" s="497"/>
      <c r="R20" s="497"/>
      <c r="S20" s="497"/>
      <c r="T20" s="497"/>
      <c r="U20" s="497"/>
      <c r="V20" s="497"/>
      <c r="W20" s="497"/>
      <c r="X20" s="497"/>
      <c r="Y20" s="497"/>
      <c r="Z20" s="497"/>
      <c r="AA20" s="497"/>
      <c r="AB20" s="497"/>
      <c r="AC20" s="497"/>
      <c r="AD20" s="497"/>
      <c r="AE20" s="497"/>
      <c r="AF20" s="497"/>
      <c r="AG20" s="497"/>
      <c r="AH20" s="497"/>
      <c r="AI20" s="497"/>
      <c r="AJ20" s="497"/>
      <c r="AK20" s="497"/>
      <c r="AL20" s="497"/>
      <c r="AM20" s="498"/>
      <c r="AN20" s="499"/>
      <c r="AO20" s="500"/>
      <c r="AP20" s="500"/>
      <c r="AQ20" s="500"/>
      <c r="AR20" s="500"/>
      <c r="AS20" s="500"/>
      <c r="AT20" s="500"/>
      <c r="AU20" s="500"/>
      <c r="AV20" s="500"/>
      <c r="AW20" s="500"/>
      <c r="AX20" s="500"/>
      <c r="AY20" s="501"/>
      <c r="AZ20" s="502"/>
      <c r="BA20" s="503"/>
      <c r="BB20" s="504"/>
      <c r="BC20" s="504"/>
      <c r="BD20" s="504"/>
      <c r="BE20" s="504"/>
      <c r="BF20" s="504"/>
      <c r="BG20" s="505"/>
      <c r="BH20" s="505"/>
      <c r="BI20" s="504"/>
      <c r="BJ20" s="504"/>
      <c r="BK20" s="504"/>
      <c r="BL20" s="504"/>
      <c r="BM20" s="504"/>
      <c r="BN20" s="504"/>
      <c r="BO20" s="504"/>
      <c r="BP20" s="504"/>
      <c r="BQ20" s="504"/>
      <c r="BR20" s="504"/>
      <c r="BS20" s="50"/>
      <c r="BT20" s="50"/>
      <c r="BU20" s="50"/>
      <c r="BV20" s="50"/>
      <c r="BW20" s="50"/>
      <c r="BX20" s="50"/>
      <c r="BY20" s="51"/>
      <c r="BZ20" s="52"/>
    </row>
    <row r="21" spans="1:78" ht="6.75" customHeight="1">
      <c r="A21" s="487" t="s">
        <v>14</v>
      </c>
      <c r="B21" s="488"/>
      <c r="C21" s="488"/>
      <c r="D21" s="488"/>
      <c r="E21" s="488"/>
      <c r="F21" s="488"/>
      <c r="G21" s="488"/>
      <c r="H21" s="488"/>
      <c r="I21" s="488"/>
      <c r="J21" s="488"/>
      <c r="K21" s="488"/>
      <c r="L21" s="488"/>
      <c r="M21" s="489"/>
      <c r="N21" s="506" t="s">
        <v>15</v>
      </c>
      <c r="O21" s="507"/>
      <c r="P21" s="507"/>
      <c r="Q21" s="507"/>
      <c r="R21" s="507"/>
      <c r="S21" s="507"/>
      <c r="T21" s="507"/>
      <c r="U21" s="507"/>
      <c r="V21" s="507"/>
      <c r="W21" s="507"/>
      <c r="X21" s="507"/>
      <c r="Y21" s="507"/>
      <c r="Z21" s="507"/>
      <c r="AA21" s="507"/>
      <c r="AB21" s="507"/>
      <c r="AC21" s="507"/>
      <c r="AD21" s="507"/>
      <c r="AE21" s="507"/>
      <c r="AF21" s="507"/>
      <c r="AG21" s="507"/>
      <c r="AH21" s="507"/>
      <c r="AI21" s="507"/>
      <c r="AJ21" s="507"/>
      <c r="AK21" s="507"/>
      <c r="AL21" s="507"/>
      <c r="AM21" s="508"/>
      <c r="AN21" s="499"/>
      <c r="AO21" s="500"/>
      <c r="AP21" s="500"/>
      <c r="AQ21" s="500"/>
      <c r="AR21" s="500"/>
      <c r="AS21" s="500"/>
      <c r="AT21" s="500"/>
      <c r="AU21" s="500"/>
      <c r="AV21" s="500"/>
      <c r="AW21" s="500"/>
      <c r="AX21" s="500"/>
      <c r="AY21" s="501"/>
      <c r="AZ21" s="511" t="s">
        <v>16</v>
      </c>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3"/>
      <c r="BZ21" s="52"/>
    </row>
    <row r="22" spans="1:78" ht="6.75" customHeight="1">
      <c r="A22" s="499"/>
      <c r="B22" s="500"/>
      <c r="C22" s="500"/>
      <c r="D22" s="500"/>
      <c r="E22" s="500"/>
      <c r="F22" s="500"/>
      <c r="G22" s="500"/>
      <c r="H22" s="500"/>
      <c r="I22" s="500"/>
      <c r="J22" s="500"/>
      <c r="K22" s="500"/>
      <c r="L22" s="500"/>
      <c r="M22" s="501"/>
      <c r="N22" s="509"/>
      <c r="O22" s="504"/>
      <c r="P22" s="504"/>
      <c r="Q22" s="504"/>
      <c r="R22" s="504"/>
      <c r="S22" s="504"/>
      <c r="T22" s="504"/>
      <c r="U22" s="504"/>
      <c r="V22" s="504"/>
      <c r="W22" s="504"/>
      <c r="X22" s="504"/>
      <c r="Y22" s="504"/>
      <c r="Z22" s="504"/>
      <c r="AA22" s="504"/>
      <c r="AB22" s="504"/>
      <c r="AC22" s="504"/>
      <c r="AD22" s="504"/>
      <c r="AE22" s="504"/>
      <c r="AF22" s="504"/>
      <c r="AG22" s="504"/>
      <c r="AH22" s="504"/>
      <c r="AI22" s="504"/>
      <c r="AJ22" s="504"/>
      <c r="AK22" s="504"/>
      <c r="AL22" s="504"/>
      <c r="AM22" s="510"/>
      <c r="AN22" s="499"/>
      <c r="AO22" s="500"/>
      <c r="AP22" s="500"/>
      <c r="AQ22" s="500"/>
      <c r="AR22" s="500"/>
      <c r="AS22" s="500"/>
      <c r="AT22" s="500"/>
      <c r="AU22" s="500"/>
      <c r="AV22" s="500"/>
      <c r="AW22" s="500"/>
      <c r="AX22" s="500"/>
      <c r="AY22" s="501"/>
      <c r="AZ22" s="511"/>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512"/>
      <c r="BW22" s="512"/>
      <c r="BX22" s="512"/>
      <c r="BY22" s="513"/>
    </row>
    <row r="23" spans="1:78" ht="6.75" customHeight="1">
      <c r="A23" s="499"/>
      <c r="B23" s="500"/>
      <c r="C23" s="500"/>
      <c r="D23" s="500"/>
      <c r="E23" s="500"/>
      <c r="F23" s="500"/>
      <c r="G23" s="500"/>
      <c r="H23" s="500"/>
      <c r="I23" s="500"/>
      <c r="J23" s="500"/>
      <c r="K23" s="500"/>
      <c r="L23" s="500"/>
      <c r="M23" s="501"/>
      <c r="N23" s="509"/>
      <c r="O23" s="504"/>
      <c r="P23" s="504"/>
      <c r="Q23" s="504"/>
      <c r="R23" s="504"/>
      <c r="S23" s="504"/>
      <c r="T23" s="504"/>
      <c r="U23" s="504"/>
      <c r="V23" s="504"/>
      <c r="W23" s="504"/>
      <c r="X23" s="504"/>
      <c r="Y23" s="504"/>
      <c r="Z23" s="504"/>
      <c r="AA23" s="504"/>
      <c r="AB23" s="504"/>
      <c r="AC23" s="504"/>
      <c r="AD23" s="504"/>
      <c r="AE23" s="504"/>
      <c r="AF23" s="504"/>
      <c r="AG23" s="504"/>
      <c r="AH23" s="504"/>
      <c r="AI23" s="504"/>
      <c r="AJ23" s="504"/>
      <c r="AK23" s="504"/>
      <c r="AL23" s="504"/>
      <c r="AM23" s="510"/>
      <c r="AN23" s="499"/>
      <c r="AO23" s="500"/>
      <c r="AP23" s="500"/>
      <c r="AQ23" s="500"/>
      <c r="AR23" s="500"/>
      <c r="AS23" s="500"/>
      <c r="AT23" s="500"/>
      <c r="AU23" s="500"/>
      <c r="AV23" s="500"/>
      <c r="AW23" s="500"/>
      <c r="AX23" s="500"/>
      <c r="AY23" s="501"/>
      <c r="AZ23" s="511"/>
      <c r="BA23" s="512"/>
      <c r="BB23" s="512"/>
      <c r="BC23" s="512"/>
      <c r="BD23" s="512"/>
      <c r="BE23" s="512"/>
      <c r="BF23" s="512"/>
      <c r="BG23" s="512"/>
      <c r="BH23" s="512"/>
      <c r="BI23" s="512"/>
      <c r="BJ23" s="512"/>
      <c r="BK23" s="512"/>
      <c r="BL23" s="512"/>
      <c r="BM23" s="512"/>
      <c r="BN23" s="512"/>
      <c r="BO23" s="512"/>
      <c r="BP23" s="512"/>
      <c r="BQ23" s="512"/>
      <c r="BR23" s="512"/>
      <c r="BS23" s="512"/>
      <c r="BT23" s="512"/>
      <c r="BU23" s="512"/>
      <c r="BV23" s="512"/>
      <c r="BW23" s="512"/>
      <c r="BX23" s="512"/>
      <c r="BY23" s="513"/>
    </row>
    <row r="24" spans="1:78" ht="6.75" customHeight="1">
      <c r="A24" s="499"/>
      <c r="B24" s="500"/>
      <c r="C24" s="500"/>
      <c r="D24" s="500"/>
      <c r="E24" s="500"/>
      <c r="F24" s="500"/>
      <c r="G24" s="500"/>
      <c r="H24" s="500"/>
      <c r="I24" s="500"/>
      <c r="J24" s="500"/>
      <c r="K24" s="500"/>
      <c r="L24" s="500"/>
      <c r="M24" s="501"/>
      <c r="N24" s="509"/>
      <c r="O24" s="504"/>
      <c r="P24" s="504"/>
      <c r="Q24" s="504"/>
      <c r="R24" s="504"/>
      <c r="S24" s="504"/>
      <c r="T24" s="504"/>
      <c r="U24" s="504"/>
      <c r="V24" s="504"/>
      <c r="W24" s="504"/>
      <c r="X24" s="504"/>
      <c r="Y24" s="504"/>
      <c r="Z24" s="504"/>
      <c r="AA24" s="504"/>
      <c r="AB24" s="504"/>
      <c r="AC24" s="504"/>
      <c r="AD24" s="504"/>
      <c r="AE24" s="504"/>
      <c r="AF24" s="504"/>
      <c r="AG24" s="504"/>
      <c r="AH24" s="504"/>
      <c r="AI24" s="504"/>
      <c r="AJ24" s="504"/>
      <c r="AK24" s="504"/>
      <c r="AL24" s="504"/>
      <c r="AM24" s="510"/>
      <c r="AN24" s="499"/>
      <c r="AO24" s="500"/>
      <c r="AP24" s="500"/>
      <c r="AQ24" s="500"/>
      <c r="AR24" s="500"/>
      <c r="AS24" s="500"/>
      <c r="AT24" s="500"/>
      <c r="AU24" s="500"/>
      <c r="AV24" s="500"/>
      <c r="AW24" s="500"/>
      <c r="AX24" s="500"/>
      <c r="AY24" s="501"/>
      <c r="AZ24" s="511"/>
      <c r="BA24" s="512"/>
      <c r="BB24" s="512"/>
      <c r="BC24" s="512"/>
      <c r="BD24" s="512"/>
      <c r="BE24" s="512"/>
      <c r="BF24" s="512"/>
      <c r="BG24" s="512"/>
      <c r="BH24" s="512"/>
      <c r="BI24" s="512"/>
      <c r="BJ24" s="512"/>
      <c r="BK24" s="512"/>
      <c r="BL24" s="512"/>
      <c r="BM24" s="512"/>
      <c r="BN24" s="512"/>
      <c r="BO24" s="512"/>
      <c r="BP24" s="512"/>
      <c r="BQ24" s="512"/>
      <c r="BR24" s="512"/>
      <c r="BS24" s="512"/>
      <c r="BT24" s="512"/>
      <c r="BU24" s="512"/>
      <c r="BV24" s="512"/>
      <c r="BW24" s="512"/>
      <c r="BX24" s="512"/>
      <c r="BY24" s="513"/>
    </row>
    <row r="25" spans="1:78" ht="6.75" customHeight="1">
      <c r="A25" s="499"/>
      <c r="B25" s="500"/>
      <c r="C25" s="500"/>
      <c r="D25" s="500"/>
      <c r="E25" s="500"/>
      <c r="F25" s="500"/>
      <c r="G25" s="500"/>
      <c r="H25" s="500"/>
      <c r="I25" s="500"/>
      <c r="J25" s="500"/>
      <c r="K25" s="500"/>
      <c r="L25" s="500"/>
      <c r="M25" s="501"/>
      <c r="N25" s="517" t="s">
        <v>17</v>
      </c>
      <c r="O25" s="518"/>
      <c r="P25" s="518"/>
      <c r="Q25" s="518"/>
      <c r="R25" s="518"/>
      <c r="S25" s="518"/>
      <c r="T25" s="518"/>
      <c r="U25" s="518"/>
      <c r="V25" s="518"/>
      <c r="W25" s="518"/>
      <c r="X25" s="518"/>
      <c r="Y25" s="518"/>
      <c r="Z25" s="504">
        <v>1234567890</v>
      </c>
      <c r="AA25" s="504"/>
      <c r="AB25" s="504"/>
      <c r="AC25" s="504"/>
      <c r="AD25" s="504"/>
      <c r="AE25" s="504"/>
      <c r="AF25" s="504"/>
      <c r="AG25" s="504"/>
      <c r="AH25" s="504"/>
      <c r="AI25" s="504"/>
      <c r="AJ25" s="504"/>
      <c r="AK25" s="504"/>
      <c r="AL25" s="504"/>
      <c r="AM25" s="510"/>
      <c r="AN25" s="499"/>
      <c r="AO25" s="500"/>
      <c r="AP25" s="500"/>
      <c r="AQ25" s="500"/>
      <c r="AR25" s="500"/>
      <c r="AS25" s="500"/>
      <c r="AT25" s="500"/>
      <c r="AU25" s="500"/>
      <c r="AV25" s="500"/>
      <c r="AW25" s="500"/>
      <c r="AX25" s="500"/>
      <c r="AY25" s="501"/>
      <c r="AZ25" s="511"/>
      <c r="BA25" s="512"/>
      <c r="BB25" s="512"/>
      <c r="BC25" s="512"/>
      <c r="BD25" s="512"/>
      <c r="BE25" s="512"/>
      <c r="BF25" s="512"/>
      <c r="BG25" s="512"/>
      <c r="BH25" s="512"/>
      <c r="BI25" s="512"/>
      <c r="BJ25" s="512"/>
      <c r="BK25" s="512"/>
      <c r="BL25" s="512"/>
      <c r="BM25" s="512"/>
      <c r="BN25" s="512"/>
      <c r="BO25" s="512"/>
      <c r="BP25" s="512"/>
      <c r="BQ25" s="512"/>
      <c r="BR25" s="512"/>
      <c r="BS25" s="512"/>
      <c r="BT25" s="512"/>
      <c r="BU25" s="512"/>
      <c r="BV25" s="512"/>
      <c r="BW25" s="512"/>
      <c r="BX25" s="512"/>
      <c r="BY25" s="513"/>
    </row>
    <row r="26" spans="1:78" ht="6.75" customHeight="1">
      <c r="A26" s="490"/>
      <c r="B26" s="491"/>
      <c r="C26" s="491"/>
      <c r="D26" s="491"/>
      <c r="E26" s="491"/>
      <c r="F26" s="491"/>
      <c r="G26" s="491"/>
      <c r="H26" s="491"/>
      <c r="I26" s="491"/>
      <c r="J26" s="491"/>
      <c r="K26" s="491"/>
      <c r="L26" s="491"/>
      <c r="M26" s="492"/>
      <c r="N26" s="519"/>
      <c r="O26" s="520"/>
      <c r="P26" s="520"/>
      <c r="Q26" s="520"/>
      <c r="R26" s="520"/>
      <c r="S26" s="520"/>
      <c r="T26" s="520"/>
      <c r="U26" s="520"/>
      <c r="V26" s="520"/>
      <c r="W26" s="520"/>
      <c r="X26" s="520"/>
      <c r="Y26" s="520"/>
      <c r="Z26" s="521"/>
      <c r="AA26" s="521"/>
      <c r="AB26" s="521"/>
      <c r="AC26" s="521"/>
      <c r="AD26" s="521"/>
      <c r="AE26" s="521"/>
      <c r="AF26" s="521"/>
      <c r="AG26" s="521"/>
      <c r="AH26" s="521"/>
      <c r="AI26" s="521"/>
      <c r="AJ26" s="521"/>
      <c r="AK26" s="521"/>
      <c r="AL26" s="521"/>
      <c r="AM26" s="522"/>
      <c r="AN26" s="490"/>
      <c r="AO26" s="491"/>
      <c r="AP26" s="491"/>
      <c r="AQ26" s="491"/>
      <c r="AR26" s="491"/>
      <c r="AS26" s="491"/>
      <c r="AT26" s="491"/>
      <c r="AU26" s="491"/>
      <c r="AV26" s="491"/>
      <c r="AW26" s="491"/>
      <c r="AX26" s="491"/>
      <c r="AY26" s="492"/>
      <c r="AZ26" s="514"/>
      <c r="BA26" s="515"/>
      <c r="BB26" s="515"/>
      <c r="BC26" s="515"/>
      <c r="BD26" s="515"/>
      <c r="BE26" s="515"/>
      <c r="BF26" s="515"/>
      <c r="BG26" s="515"/>
      <c r="BH26" s="515"/>
      <c r="BI26" s="515"/>
      <c r="BJ26" s="515"/>
      <c r="BK26" s="515"/>
      <c r="BL26" s="515"/>
      <c r="BM26" s="515"/>
      <c r="BN26" s="515"/>
      <c r="BO26" s="515"/>
      <c r="BP26" s="515"/>
      <c r="BQ26" s="515"/>
      <c r="BR26" s="515"/>
      <c r="BS26" s="515"/>
      <c r="BT26" s="515"/>
      <c r="BU26" s="515"/>
      <c r="BV26" s="515"/>
      <c r="BW26" s="515"/>
      <c r="BX26" s="515"/>
      <c r="BY26" s="516"/>
    </row>
    <row r="27" spans="1:78" ht="6.75" customHeight="1">
      <c r="A27" s="487" t="s">
        <v>9</v>
      </c>
      <c r="B27" s="488"/>
      <c r="C27" s="488"/>
      <c r="D27" s="488"/>
      <c r="E27" s="488"/>
      <c r="F27" s="488"/>
      <c r="G27" s="488"/>
      <c r="H27" s="488"/>
      <c r="I27" s="488"/>
      <c r="J27" s="488"/>
      <c r="K27" s="488"/>
      <c r="L27" s="488"/>
      <c r="M27" s="488"/>
      <c r="N27" s="493" t="s">
        <v>18</v>
      </c>
      <c r="O27" s="494"/>
      <c r="P27" s="494"/>
      <c r="Q27" s="494"/>
      <c r="R27" s="494"/>
      <c r="S27" s="494"/>
      <c r="T27" s="494"/>
      <c r="U27" s="494"/>
      <c r="V27" s="494"/>
      <c r="W27" s="494"/>
      <c r="X27" s="494"/>
      <c r="Y27" s="494"/>
      <c r="Z27" s="494"/>
      <c r="AA27" s="494"/>
      <c r="AB27" s="494"/>
      <c r="AC27" s="494"/>
      <c r="AD27" s="494"/>
      <c r="AE27" s="494"/>
      <c r="AF27" s="494"/>
      <c r="AG27" s="494"/>
      <c r="AH27" s="494"/>
      <c r="AI27" s="494"/>
      <c r="AJ27" s="494"/>
      <c r="AK27" s="494"/>
      <c r="AL27" s="494"/>
      <c r="AM27" s="495"/>
      <c r="AN27" s="487" t="s">
        <v>19</v>
      </c>
      <c r="AO27" s="488"/>
      <c r="AP27" s="488"/>
      <c r="AQ27" s="488"/>
      <c r="AR27" s="488"/>
      <c r="AS27" s="488"/>
      <c r="AT27" s="488"/>
      <c r="AU27" s="488"/>
      <c r="AV27" s="488"/>
      <c r="AW27" s="488"/>
      <c r="AX27" s="488"/>
      <c r="AY27" s="489"/>
      <c r="AZ27" s="523" t="s">
        <v>20</v>
      </c>
      <c r="BA27" s="524"/>
      <c r="BB27" s="524"/>
      <c r="BC27" s="524"/>
      <c r="BD27" s="524"/>
      <c r="BE27" s="525"/>
      <c r="BF27" s="493" t="s">
        <v>21</v>
      </c>
      <c r="BG27" s="494"/>
      <c r="BH27" s="494"/>
      <c r="BI27" s="494"/>
      <c r="BJ27" s="494"/>
      <c r="BK27" s="494"/>
      <c r="BL27" s="494"/>
      <c r="BM27" s="494"/>
      <c r="BN27" s="494"/>
      <c r="BO27" s="494"/>
      <c r="BP27" s="494"/>
      <c r="BQ27" s="494"/>
      <c r="BR27" s="494"/>
      <c r="BS27" s="494"/>
      <c r="BT27" s="494"/>
      <c r="BU27" s="494"/>
      <c r="BV27" s="494"/>
      <c r="BW27" s="494"/>
      <c r="BX27" s="494"/>
      <c r="BY27" s="495"/>
    </row>
    <row r="28" spans="1:78" ht="6.75" customHeight="1">
      <c r="A28" s="490"/>
      <c r="B28" s="491"/>
      <c r="C28" s="491"/>
      <c r="D28" s="491"/>
      <c r="E28" s="491"/>
      <c r="F28" s="491"/>
      <c r="G28" s="491"/>
      <c r="H28" s="491"/>
      <c r="I28" s="491"/>
      <c r="J28" s="491"/>
      <c r="K28" s="491"/>
      <c r="L28" s="491"/>
      <c r="M28" s="491"/>
      <c r="N28" s="496"/>
      <c r="O28" s="497"/>
      <c r="P28" s="497"/>
      <c r="Q28" s="497"/>
      <c r="R28" s="497"/>
      <c r="S28" s="497"/>
      <c r="T28" s="497"/>
      <c r="U28" s="497"/>
      <c r="V28" s="497"/>
      <c r="W28" s="497"/>
      <c r="X28" s="497"/>
      <c r="Y28" s="497"/>
      <c r="Z28" s="497"/>
      <c r="AA28" s="497"/>
      <c r="AB28" s="497"/>
      <c r="AC28" s="497"/>
      <c r="AD28" s="497"/>
      <c r="AE28" s="497"/>
      <c r="AF28" s="497"/>
      <c r="AG28" s="497"/>
      <c r="AH28" s="497"/>
      <c r="AI28" s="497"/>
      <c r="AJ28" s="497"/>
      <c r="AK28" s="497"/>
      <c r="AL28" s="497"/>
      <c r="AM28" s="498"/>
      <c r="AN28" s="499"/>
      <c r="AO28" s="500"/>
      <c r="AP28" s="500"/>
      <c r="AQ28" s="500"/>
      <c r="AR28" s="500"/>
      <c r="AS28" s="500"/>
      <c r="AT28" s="500"/>
      <c r="AU28" s="500"/>
      <c r="AV28" s="500"/>
      <c r="AW28" s="500"/>
      <c r="AX28" s="500"/>
      <c r="AY28" s="501"/>
      <c r="AZ28" s="526"/>
      <c r="BA28" s="527"/>
      <c r="BB28" s="527"/>
      <c r="BC28" s="527"/>
      <c r="BD28" s="527"/>
      <c r="BE28" s="528"/>
      <c r="BF28" s="496"/>
      <c r="BG28" s="497"/>
      <c r="BH28" s="497"/>
      <c r="BI28" s="497"/>
      <c r="BJ28" s="497"/>
      <c r="BK28" s="497"/>
      <c r="BL28" s="497"/>
      <c r="BM28" s="497"/>
      <c r="BN28" s="497"/>
      <c r="BO28" s="497"/>
      <c r="BP28" s="497"/>
      <c r="BQ28" s="497"/>
      <c r="BR28" s="497"/>
      <c r="BS28" s="497"/>
      <c r="BT28" s="497"/>
      <c r="BU28" s="497"/>
      <c r="BV28" s="497"/>
      <c r="BW28" s="497"/>
      <c r="BX28" s="497"/>
      <c r="BY28" s="498"/>
    </row>
    <row r="29" spans="1:78" ht="6.75" customHeight="1">
      <c r="A29" s="529" t="s">
        <v>22</v>
      </c>
      <c r="B29" s="488"/>
      <c r="C29" s="488"/>
      <c r="D29" s="488"/>
      <c r="E29" s="488"/>
      <c r="F29" s="488"/>
      <c r="G29" s="488"/>
      <c r="H29" s="488"/>
      <c r="I29" s="488"/>
      <c r="J29" s="488"/>
      <c r="K29" s="488"/>
      <c r="L29" s="488"/>
      <c r="M29" s="489"/>
      <c r="N29" s="506" t="s">
        <v>23</v>
      </c>
      <c r="O29" s="507"/>
      <c r="P29" s="507"/>
      <c r="Q29" s="507"/>
      <c r="R29" s="507"/>
      <c r="S29" s="507"/>
      <c r="T29" s="507"/>
      <c r="U29" s="507"/>
      <c r="V29" s="507"/>
      <c r="W29" s="507"/>
      <c r="X29" s="507"/>
      <c r="Y29" s="507"/>
      <c r="Z29" s="507"/>
      <c r="AA29" s="507"/>
      <c r="AB29" s="507"/>
      <c r="AC29" s="507"/>
      <c r="AD29" s="507"/>
      <c r="AE29" s="507"/>
      <c r="AF29" s="507"/>
      <c r="AG29" s="507"/>
      <c r="AH29" s="507"/>
      <c r="AI29" s="507"/>
      <c r="AJ29" s="507"/>
      <c r="AK29" s="507"/>
      <c r="AL29" s="507"/>
      <c r="AM29" s="508"/>
      <c r="AN29" s="499"/>
      <c r="AO29" s="500"/>
      <c r="AP29" s="500"/>
      <c r="AQ29" s="500"/>
      <c r="AR29" s="500"/>
      <c r="AS29" s="500"/>
      <c r="AT29" s="500"/>
      <c r="AU29" s="500"/>
      <c r="AV29" s="500"/>
      <c r="AW29" s="500"/>
      <c r="AX29" s="500"/>
      <c r="AY29" s="501"/>
      <c r="AZ29" s="530" t="s">
        <v>24</v>
      </c>
      <c r="BA29" s="531"/>
      <c r="BB29" s="531"/>
      <c r="BC29" s="531"/>
      <c r="BD29" s="531"/>
      <c r="BE29" s="532"/>
      <c r="BF29" s="493" t="s">
        <v>25</v>
      </c>
      <c r="BG29" s="494"/>
      <c r="BH29" s="494"/>
      <c r="BI29" s="494"/>
      <c r="BJ29" s="494"/>
      <c r="BK29" s="494"/>
      <c r="BL29" s="494"/>
      <c r="BM29" s="494"/>
      <c r="BN29" s="494"/>
      <c r="BO29" s="494"/>
      <c r="BP29" s="494"/>
      <c r="BQ29" s="494"/>
      <c r="BR29" s="494"/>
      <c r="BS29" s="494"/>
      <c r="BT29" s="494"/>
      <c r="BU29" s="494"/>
      <c r="BV29" s="494"/>
      <c r="BW29" s="494"/>
      <c r="BX29" s="494"/>
      <c r="BY29" s="495"/>
    </row>
    <row r="30" spans="1:78" ht="6.75" customHeight="1">
      <c r="A30" s="499"/>
      <c r="B30" s="500"/>
      <c r="C30" s="500"/>
      <c r="D30" s="500"/>
      <c r="E30" s="500"/>
      <c r="F30" s="500"/>
      <c r="G30" s="500"/>
      <c r="H30" s="500"/>
      <c r="I30" s="500"/>
      <c r="J30" s="500"/>
      <c r="K30" s="500"/>
      <c r="L30" s="500"/>
      <c r="M30" s="501"/>
      <c r="N30" s="509"/>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4"/>
      <c r="AL30" s="504"/>
      <c r="AM30" s="510"/>
      <c r="AN30" s="499"/>
      <c r="AO30" s="500"/>
      <c r="AP30" s="500"/>
      <c r="AQ30" s="500"/>
      <c r="AR30" s="500"/>
      <c r="AS30" s="500"/>
      <c r="AT30" s="500"/>
      <c r="AU30" s="500"/>
      <c r="AV30" s="500"/>
      <c r="AW30" s="500"/>
      <c r="AX30" s="500"/>
      <c r="AY30" s="501"/>
      <c r="AZ30" s="533"/>
      <c r="BA30" s="534"/>
      <c r="BB30" s="534"/>
      <c r="BC30" s="534"/>
      <c r="BD30" s="534"/>
      <c r="BE30" s="535"/>
      <c r="BF30" s="496"/>
      <c r="BG30" s="497"/>
      <c r="BH30" s="497"/>
      <c r="BI30" s="497"/>
      <c r="BJ30" s="497"/>
      <c r="BK30" s="497"/>
      <c r="BL30" s="497"/>
      <c r="BM30" s="497"/>
      <c r="BN30" s="497"/>
      <c r="BO30" s="497"/>
      <c r="BP30" s="497"/>
      <c r="BQ30" s="497"/>
      <c r="BR30" s="497"/>
      <c r="BS30" s="497"/>
      <c r="BT30" s="497"/>
      <c r="BU30" s="497"/>
      <c r="BV30" s="497"/>
      <c r="BW30" s="497"/>
      <c r="BX30" s="497"/>
      <c r="BY30" s="498"/>
    </row>
    <row r="31" spans="1:78" ht="6.75" customHeight="1">
      <c r="A31" s="499"/>
      <c r="B31" s="500"/>
      <c r="C31" s="500"/>
      <c r="D31" s="500"/>
      <c r="E31" s="500"/>
      <c r="F31" s="500"/>
      <c r="G31" s="500"/>
      <c r="H31" s="500"/>
      <c r="I31" s="500"/>
      <c r="J31" s="500"/>
      <c r="K31" s="500"/>
      <c r="L31" s="500"/>
      <c r="M31" s="501"/>
      <c r="N31" s="509"/>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4"/>
      <c r="AL31" s="504"/>
      <c r="AM31" s="510"/>
      <c r="AN31" s="499"/>
      <c r="AO31" s="500"/>
      <c r="AP31" s="500"/>
      <c r="AQ31" s="500"/>
      <c r="AR31" s="500"/>
      <c r="AS31" s="500"/>
      <c r="AT31" s="500"/>
      <c r="AU31" s="500"/>
      <c r="AV31" s="500"/>
      <c r="AW31" s="500"/>
      <c r="AX31" s="500"/>
      <c r="AY31" s="501"/>
      <c r="AZ31" s="536" t="s">
        <v>26</v>
      </c>
      <c r="BA31" s="536"/>
      <c r="BB31" s="536"/>
      <c r="BC31" s="536"/>
      <c r="BD31" s="536"/>
      <c r="BE31" s="536"/>
      <c r="BF31" s="537" t="s">
        <v>27</v>
      </c>
      <c r="BG31" s="537"/>
      <c r="BH31" s="537"/>
      <c r="BI31" s="537"/>
      <c r="BJ31" s="537"/>
      <c r="BK31" s="537"/>
      <c r="BL31" s="537"/>
      <c r="BM31" s="537"/>
      <c r="BN31" s="537"/>
      <c r="BO31" s="537"/>
      <c r="BP31" s="537"/>
      <c r="BQ31" s="537"/>
      <c r="BR31" s="537"/>
      <c r="BS31" s="537"/>
      <c r="BT31" s="537"/>
      <c r="BU31" s="537"/>
      <c r="BV31" s="537"/>
      <c r="BW31" s="537"/>
      <c r="BX31" s="537"/>
      <c r="BY31" s="537"/>
    </row>
    <row r="32" spans="1:78" ht="6.75" customHeight="1">
      <c r="A32" s="499"/>
      <c r="B32" s="500"/>
      <c r="C32" s="500"/>
      <c r="D32" s="500"/>
      <c r="E32" s="500"/>
      <c r="F32" s="500"/>
      <c r="G32" s="500"/>
      <c r="H32" s="500"/>
      <c r="I32" s="500"/>
      <c r="J32" s="500"/>
      <c r="K32" s="500"/>
      <c r="L32" s="500"/>
      <c r="M32" s="501"/>
      <c r="N32" s="509" t="s">
        <v>28</v>
      </c>
      <c r="O32" s="504"/>
      <c r="P32" s="504"/>
      <c r="Q32" s="504"/>
      <c r="R32" s="504"/>
      <c r="S32" s="504"/>
      <c r="T32" s="504"/>
      <c r="U32" s="504"/>
      <c r="V32" s="504"/>
      <c r="W32" s="504"/>
      <c r="X32" s="504"/>
      <c r="Y32" s="504"/>
      <c r="Z32" s="504" t="s">
        <v>20</v>
      </c>
      <c r="AA32" s="504"/>
      <c r="AB32" s="504"/>
      <c r="AC32" s="504"/>
      <c r="AD32" s="504"/>
      <c r="AE32" s="504"/>
      <c r="AF32" s="504"/>
      <c r="AG32" s="504"/>
      <c r="AH32" s="504"/>
      <c r="AI32" s="504"/>
      <c r="AJ32" s="504"/>
      <c r="AK32" s="504"/>
      <c r="AL32" s="504"/>
      <c r="AM32" s="510"/>
      <c r="AN32" s="499"/>
      <c r="AO32" s="500"/>
      <c r="AP32" s="500"/>
      <c r="AQ32" s="500"/>
      <c r="AR32" s="500"/>
      <c r="AS32" s="500"/>
      <c r="AT32" s="500"/>
      <c r="AU32" s="500"/>
      <c r="AV32" s="500"/>
      <c r="AW32" s="500"/>
      <c r="AX32" s="500"/>
      <c r="AY32" s="501"/>
      <c r="AZ32" s="536"/>
      <c r="BA32" s="536"/>
      <c r="BB32" s="536"/>
      <c r="BC32" s="536"/>
      <c r="BD32" s="536"/>
      <c r="BE32" s="536"/>
      <c r="BF32" s="537"/>
      <c r="BG32" s="537"/>
      <c r="BH32" s="537"/>
      <c r="BI32" s="537"/>
      <c r="BJ32" s="537"/>
      <c r="BK32" s="537"/>
      <c r="BL32" s="537"/>
      <c r="BM32" s="537"/>
      <c r="BN32" s="537"/>
      <c r="BO32" s="537"/>
      <c r="BP32" s="537"/>
      <c r="BQ32" s="537"/>
      <c r="BR32" s="537"/>
      <c r="BS32" s="537"/>
      <c r="BT32" s="537"/>
      <c r="BU32" s="537"/>
      <c r="BV32" s="537"/>
      <c r="BW32" s="537"/>
      <c r="BX32" s="537"/>
      <c r="BY32" s="537"/>
    </row>
    <row r="33" spans="1:78" ht="8.25" customHeight="1">
      <c r="A33" s="499"/>
      <c r="B33" s="500"/>
      <c r="C33" s="500"/>
      <c r="D33" s="500"/>
      <c r="E33" s="500"/>
      <c r="F33" s="500"/>
      <c r="G33" s="500"/>
      <c r="H33" s="500"/>
      <c r="I33" s="500"/>
      <c r="J33" s="500"/>
      <c r="K33" s="500"/>
      <c r="L33" s="500"/>
      <c r="M33" s="501"/>
      <c r="N33" s="509"/>
      <c r="O33" s="504"/>
      <c r="P33" s="504"/>
      <c r="Q33" s="504"/>
      <c r="R33" s="504"/>
      <c r="S33" s="504"/>
      <c r="T33" s="504"/>
      <c r="U33" s="504"/>
      <c r="V33" s="504"/>
      <c r="W33" s="504"/>
      <c r="X33" s="504"/>
      <c r="Y33" s="504"/>
      <c r="Z33" s="504"/>
      <c r="AA33" s="504"/>
      <c r="AB33" s="504"/>
      <c r="AC33" s="504"/>
      <c r="AD33" s="504"/>
      <c r="AE33" s="504"/>
      <c r="AF33" s="504"/>
      <c r="AG33" s="504"/>
      <c r="AH33" s="504"/>
      <c r="AI33" s="504"/>
      <c r="AJ33" s="504"/>
      <c r="AK33" s="504"/>
      <c r="AL33" s="504"/>
      <c r="AM33" s="510"/>
      <c r="AN33" s="499"/>
      <c r="AO33" s="500"/>
      <c r="AP33" s="500"/>
      <c r="AQ33" s="500"/>
      <c r="AR33" s="500"/>
      <c r="AS33" s="500"/>
      <c r="AT33" s="500"/>
      <c r="AU33" s="500"/>
      <c r="AV33" s="500"/>
      <c r="AW33" s="500"/>
      <c r="AX33" s="500"/>
      <c r="AY33" s="501"/>
      <c r="AZ33" s="536" t="s">
        <v>29</v>
      </c>
      <c r="BA33" s="536"/>
      <c r="BB33" s="536"/>
      <c r="BC33" s="536"/>
      <c r="BD33" s="536"/>
      <c r="BE33" s="536"/>
      <c r="BF33" s="537" t="s">
        <v>30</v>
      </c>
      <c r="BG33" s="537"/>
      <c r="BH33" s="537"/>
      <c r="BI33" s="537"/>
      <c r="BJ33" s="537"/>
      <c r="BK33" s="537"/>
      <c r="BL33" s="537"/>
      <c r="BM33" s="537"/>
      <c r="BN33" s="537"/>
      <c r="BO33" s="537"/>
      <c r="BP33" s="537"/>
      <c r="BQ33" s="537"/>
      <c r="BR33" s="537"/>
      <c r="BS33" s="537"/>
      <c r="BT33" s="537"/>
      <c r="BU33" s="537"/>
      <c r="BV33" s="537"/>
      <c r="BW33" s="537"/>
      <c r="BX33" s="537"/>
      <c r="BY33" s="537"/>
    </row>
    <row r="34" spans="1:78" ht="6.75" customHeight="1">
      <c r="A34" s="499"/>
      <c r="B34" s="500"/>
      <c r="C34" s="500"/>
      <c r="D34" s="500"/>
      <c r="E34" s="500"/>
      <c r="F34" s="500"/>
      <c r="G34" s="500"/>
      <c r="H34" s="500"/>
      <c r="I34" s="500"/>
      <c r="J34" s="500"/>
      <c r="K34" s="500"/>
      <c r="L34" s="500"/>
      <c r="M34" s="501"/>
      <c r="N34" s="538"/>
      <c r="O34" s="521"/>
      <c r="P34" s="521"/>
      <c r="Q34" s="521"/>
      <c r="R34" s="521"/>
      <c r="S34" s="521"/>
      <c r="T34" s="521"/>
      <c r="U34" s="521"/>
      <c r="V34" s="521"/>
      <c r="W34" s="521"/>
      <c r="X34" s="521"/>
      <c r="Y34" s="521"/>
      <c r="Z34" s="521"/>
      <c r="AA34" s="521"/>
      <c r="AB34" s="521"/>
      <c r="AC34" s="521"/>
      <c r="AD34" s="521"/>
      <c r="AE34" s="521"/>
      <c r="AF34" s="521"/>
      <c r="AG34" s="521"/>
      <c r="AH34" s="521"/>
      <c r="AI34" s="521"/>
      <c r="AJ34" s="521"/>
      <c r="AK34" s="521"/>
      <c r="AL34" s="521"/>
      <c r="AM34" s="522"/>
      <c r="AN34" s="499"/>
      <c r="AO34" s="500"/>
      <c r="AP34" s="500"/>
      <c r="AQ34" s="500"/>
      <c r="AR34" s="500"/>
      <c r="AS34" s="500"/>
      <c r="AT34" s="500"/>
      <c r="AU34" s="500"/>
      <c r="AV34" s="500"/>
      <c r="AW34" s="500"/>
      <c r="AX34" s="500"/>
      <c r="AY34" s="501"/>
      <c r="AZ34" s="539"/>
      <c r="BA34" s="539"/>
      <c r="BB34" s="539"/>
      <c r="BC34" s="539"/>
      <c r="BD34" s="539"/>
      <c r="BE34" s="539"/>
      <c r="BF34" s="540"/>
      <c r="BG34" s="540"/>
      <c r="BH34" s="540"/>
      <c r="BI34" s="540"/>
      <c r="BJ34" s="540"/>
      <c r="BK34" s="540"/>
      <c r="BL34" s="540"/>
      <c r="BM34" s="540"/>
      <c r="BN34" s="540"/>
      <c r="BO34" s="540"/>
      <c r="BP34" s="540"/>
      <c r="BQ34" s="540"/>
      <c r="BR34" s="540"/>
      <c r="BS34" s="540"/>
      <c r="BT34" s="540"/>
      <c r="BU34" s="540"/>
      <c r="BV34" s="540"/>
      <c r="BW34" s="540"/>
      <c r="BX34" s="540"/>
      <c r="BY34" s="540"/>
    </row>
    <row r="35" spans="1:78" ht="6.75" customHeight="1">
      <c r="A35" s="53"/>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row>
    <row r="36" spans="1:78" ht="8.25" customHeight="1">
      <c r="A36" s="50"/>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row>
    <row r="37" spans="1:78" ht="7.5" customHeight="1">
      <c r="A37" s="547" t="s">
        <v>31</v>
      </c>
      <c r="B37" s="547"/>
      <c r="C37" s="547"/>
      <c r="D37" s="547"/>
      <c r="E37" s="547"/>
      <c r="F37" s="547"/>
      <c r="G37" s="547"/>
      <c r="H37" s="547"/>
      <c r="I37" s="547"/>
      <c r="J37" s="547"/>
      <c r="K37" s="547"/>
      <c r="L37" s="547"/>
      <c r="M37" s="547"/>
      <c r="N37" s="547"/>
      <c r="O37" s="547"/>
      <c r="P37" s="547"/>
      <c r="Q37" s="101"/>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4"/>
    </row>
    <row r="38" spans="1:78" ht="6.75" customHeight="1">
      <c r="A38" s="547"/>
      <c r="B38" s="547"/>
      <c r="C38" s="547"/>
      <c r="D38" s="547"/>
      <c r="E38" s="547"/>
      <c r="F38" s="547"/>
      <c r="G38" s="547"/>
      <c r="H38" s="547"/>
      <c r="I38" s="547"/>
      <c r="J38" s="547"/>
      <c r="K38" s="547"/>
      <c r="L38" s="547"/>
      <c r="M38" s="547"/>
      <c r="N38" s="547"/>
      <c r="O38" s="547"/>
      <c r="P38" s="547"/>
      <c r="Q38" s="101"/>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4"/>
    </row>
    <row r="39" spans="1:78" ht="6.75" customHeight="1" thickBot="1">
      <c r="A39" s="547"/>
      <c r="B39" s="547"/>
      <c r="C39" s="547"/>
      <c r="D39" s="547"/>
      <c r="E39" s="547"/>
      <c r="F39" s="547"/>
      <c r="G39" s="547"/>
      <c r="H39" s="547"/>
      <c r="I39" s="547"/>
      <c r="J39" s="547"/>
      <c r="K39" s="547"/>
      <c r="L39" s="547"/>
      <c r="M39" s="547"/>
      <c r="N39" s="547"/>
      <c r="O39" s="547"/>
      <c r="P39" s="547"/>
      <c r="Q39" s="101"/>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4"/>
    </row>
    <row r="40" spans="1:78" ht="30.75" customHeight="1" thickBot="1">
      <c r="A40" s="541" t="s">
        <v>32</v>
      </c>
      <c r="B40" s="542"/>
      <c r="C40" s="542"/>
      <c r="D40" s="542"/>
      <c r="E40" s="542"/>
      <c r="F40" s="542"/>
      <c r="G40" s="542"/>
      <c r="H40" s="542"/>
      <c r="I40" s="542"/>
      <c r="J40" s="542" t="s">
        <v>33</v>
      </c>
      <c r="K40" s="542"/>
      <c r="L40" s="542"/>
      <c r="M40" s="543"/>
      <c r="N40" s="544" t="e">
        <f>VLOOKUP(A40,'第１号様式_別紙1 経費所要額調'!$A$9:$D$9,2,FALSE)</f>
        <v>#N/A</v>
      </c>
      <c r="O40" s="545"/>
      <c r="P40" s="545"/>
      <c r="Q40" s="545"/>
      <c r="R40" s="545"/>
      <c r="S40" s="545"/>
      <c r="T40" s="545"/>
      <c r="U40" s="545"/>
      <c r="V40" s="545"/>
      <c r="W40" s="546"/>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c r="BF40" s="55"/>
      <c r="BG40" s="55"/>
      <c r="BH40" s="55"/>
      <c r="BI40" s="55"/>
      <c r="BJ40" s="55"/>
      <c r="BK40" s="55"/>
      <c r="BL40" s="55"/>
      <c r="BM40" s="55"/>
      <c r="BN40" s="55"/>
      <c r="BO40" s="55"/>
      <c r="BP40" s="55"/>
      <c r="BQ40" s="55"/>
      <c r="BR40" s="55"/>
      <c r="BS40" s="55"/>
      <c r="BT40" s="55"/>
      <c r="BU40" s="55"/>
      <c r="BV40" s="55"/>
      <c r="BW40" s="55"/>
      <c r="BX40" s="55"/>
      <c r="BY40" s="55"/>
      <c r="BZ40" s="56"/>
    </row>
    <row r="41" spans="1:78" ht="30.75" customHeight="1" thickBot="1">
      <c r="A41" s="541" t="s">
        <v>34</v>
      </c>
      <c r="B41" s="542"/>
      <c r="C41" s="542"/>
      <c r="D41" s="542"/>
      <c r="E41" s="542"/>
      <c r="F41" s="542"/>
      <c r="G41" s="542"/>
      <c r="H41" s="542"/>
      <c r="I41" s="542"/>
      <c r="J41" s="542" t="s">
        <v>33</v>
      </c>
      <c r="K41" s="542"/>
      <c r="L41" s="542"/>
      <c r="M41" s="543"/>
      <c r="N41" s="544" t="e">
        <f>VLOOKUP(A41,'第１号様式_別紙1 経費所要額調'!$A$9:$D$9,2,FALSE)</f>
        <v>#N/A</v>
      </c>
      <c r="O41" s="545"/>
      <c r="P41" s="545"/>
      <c r="Q41" s="545"/>
      <c r="R41" s="545"/>
      <c r="S41" s="545"/>
      <c r="T41" s="545"/>
      <c r="U41" s="545"/>
      <c r="V41" s="545"/>
      <c r="W41" s="546"/>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6"/>
    </row>
    <row r="42" spans="1:78" ht="30.75" customHeight="1" thickBot="1">
      <c r="A42" s="541" t="s">
        <v>35</v>
      </c>
      <c r="B42" s="542"/>
      <c r="C42" s="542"/>
      <c r="D42" s="542"/>
      <c r="E42" s="542"/>
      <c r="F42" s="542"/>
      <c r="G42" s="542"/>
      <c r="H42" s="542"/>
      <c r="I42" s="542"/>
      <c r="J42" s="542" t="s">
        <v>33</v>
      </c>
      <c r="K42" s="542"/>
      <c r="L42" s="542"/>
      <c r="M42" s="543"/>
      <c r="N42" s="544">
        <f>VLOOKUP(A42,'第１号様式_別紙1 経費所要額調'!$A$9:$D$9,2,FALSE)</f>
        <v>0</v>
      </c>
      <c r="O42" s="545"/>
      <c r="P42" s="545"/>
      <c r="Q42" s="545"/>
      <c r="R42" s="545"/>
      <c r="S42" s="545"/>
      <c r="T42" s="545"/>
      <c r="U42" s="545"/>
      <c r="V42" s="545"/>
      <c r="W42" s="546"/>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6"/>
    </row>
    <row r="43" spans="1:78" ht="30.75" customHeight="1" thickBot="1">
      <c r="A43" s="541" t="s">
        <v>36</v>
      </c>
      <c r="B43" s="542"/>
      <c r="C43" s="542"/>
      <c r="D43" s="542"/>
      <c r="E43" s="542"/>
      <c r="F43" s="542"/>
      <c r="G43" s="542"/>
      <c r="H43" s="542"/>
      <c r="I43" s="542"/>
      <c r="J43" s="542" t="s">
        <v>33</v>
      </c>
      <c r="K43" s="542"/>
      <c r="L43" s="542"/>
      <c r="M43" s="543"/>
      <c r="N43" s="544" t="e">
        <f>VLOOKUP(A43,'第１号様式_別紙1 経費所要額調'!$A$9:$D$9,2,FALSE)</f>
        <v>#N/A</v>
      </c>
      <c r="O43" s="545"/>
      <c r="P43" s="545"/>
      <c r="Q43" s="545"/>
      <c r="R43" s="545"/>
      <c r="S43" s="545"/>
      <c r="T43" s="545"/>
      <c r="U43" s="545"/>
      <c r="V43" s="545"/>
      <c r="W43" s="546"/>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c r="BL43" s="55"/>
      <c r="BM43" s="55"/>
      <c r="BN43" s="55"/>
      <c r="BO43" s="55"/>
      <c r="BP43" s="55"/>
      <c r="BQ43" s="55"/>
      <c r="BR43" s="55"/>
      <c r="BS43" s="55"/>
      <c r="BT43" s="55"/>
      <c r="BU43" s="55"/>
      <c r="BV43" s="55"/>
      <c r="BW43" s="55"/>
      <c r="BX43" s="55"/>
      <c r="BY43" s="55"/>
      <c r="BZ43" s="56"/>
    </row>
    <row r="44" spans="1:78" ht="30.75" customHeight="1" thickBot="1">
      <c r="A44" s="541" t="s">
        <v>37</v>
      </c>
      <c r="B44" s="542"/>
      <c r="C44" s="542"/>
      <c r="D44" s="542"/>
      <c r="E44" s="542"/>
      <c r="F44" s="542"/>
      <c r="G44" s="542"/>
      <c r="H44" s="542"/>
      <c r="I44" s="542"/>
      <c r="J44" s="542" t="s">
        <v>33</v>
      </c>
      <c r="K44" s="542"/>
      <c r="L44" s="542"/>
      <c r="M44" s="543"/>
      <c r="N44" s="544" t="e">
        <f>VLOOKUP(A44,'第１号様式_別紙1 経費所要額調'!$A$9:$D$9,2,FALSE)</f>
        <v>#N/A</v>
      </c>
      <c r="O44" s="545"/>
      <c r="P44" s="545"/>
      <c r="Q44" s="545"/>
      <c r="R44" s="545"/>
      <c r="S44" s="545"/>
      <c r="T44" s="545"/>
      <c r="U44" s="545"/>
      <c r="V44" s="545"/>
      <c r="W44" s="546"/>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55"/>
      <c r="BC44" s="55"/>
      <c r="BD44" s="55"/>
      <c r="BE44" s="55"/>
      <c r="BF44" s="55"/>
      <c r="BG44" s="55"/>
      <c r="BH44" s="55"/>
      <c r="BI44" s="55"/>
      <c r="BJ44" s="55"/>
      <c r="BK44" s="55"/>
      <c r="BL44" s="55"/>
      <c r="BM44" s="55"/>
      <c r="BN44" s="55"/>
      <c r="BO44" s="55"/>
      <c r="BP44" s="55"/>
      <c r="BQ44" s="55"/>
      <c r="BR44" s="55"/>
      <c r="BS44" s="55"/>
      <c r="BT44" s="55"/>
      <c r="BU44" s="55"/>
      <c r="BV44" s="55"/>
      <c r="BW44" s="55"/>
      <c r="BX44" s="55"/>
      <c r="BY44" s="55"/>
      <c r="BZ44" s="56"/>
    </row>
    <row r="45" spans="1:78" ht="30.75" customHeight="1" thickBot="1">
      <c r="A45" s="541" t="s">
        <v>38</v>
      </c>
      <c r="B45" s="542"/>
      <c r="C45" s="542"/>
      <c r="D45" s="542"/>
      <c r="E45" s="542"/>
      <c r="F45" s="542"/>
      <c r="G45" s="542"/>
      <c r="H45" s="542"/>
      <c r="I45" s="542"/>
      <c r="J45" s="542" t="s">
        <v>33</v>
      </c>
      <c r="K45" s="542"/>
      <c r="L45" s="542"/>
      <c r="M45" s="543"/>
      <c r="N45" s="544" t="e">
        <f>VLOOKUP(A45,'第１号様式_別紙1 経費所要額調'!$A$9:$D$9,2,FALSE)</f>
        <v>#N/A</v>
      </c>
      <c r="O45" s="545"/>
      <c r="P45" s="545"/>
      <c r="Q45" s="545"/>
      <c r="R45" s="545"/>
      <c r="S45" s="545"/>
      <c r="T45" s="545"/>
      <c r="U45" s="545"/>
      <c r="V45" s="545"/>
      <c r="W45" s="546"/>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c r="AW45" s="55"/>
      <c r="AX45" s="55"/>
      <c r="AY45" s="55"/>
      <c r="AZ45" s="55"/>
      <c r="BA45" s="55"/>
      <c r="BB45" s="55"/>
      <c r="BC45" s="55"/>
      <c r="BD45" s="55"/>
      <c r="BE45" s="55"/>
      <c r="BF45" s="55"/>
      <c r="BG45" s="55"/>
      <c r="BH45" s="55"/>
      <c r="BI45" s="55"/>
      <c r="BJ45" s="55"/>
      <c r="BK45" s="55"/>
      <c r="BL45" s="55"/>
      <c r="BM45" s="55"/>
      <c r="BN45" s="55"/>
      <c r="BO45" s="55"/>
      <c r="BP45" s="55"/>
      <c r="BQ45" s="55"/>
      <c r="BR45" s="55"/>
      <c r="BS45" s="55"/>
      <c r="BT45" s="55"/>
      <c r="BU45" s="55"/>
      <c r="BV45" s="55"/>
      <c r="BW45" s="55"/>
      <c r="BX45" s="55"/>
      <c r="BY45" s="55"/>
      <c r="BZ45" s="56"/>
    </row>
    <row r="46" spans="1:78" ht="30.75" customHeight="1" thickBot="1">
      <c r="A46" s="541" t="s">
        <v>39</v>
      </c>
      <c r="B46" s="542"/>
      <c r="C46" s="542"/>
      <c r="D46" s="542"/>
      <c r="E46" s="542"/>
      <c r="F46" s="542"/>
      <c r="G46" s="542"/>
      <c r="H46" s="542"/>
      <c r="I46" s="542"/>
      <c r="J46" s="542" t="s">
        <v>33</v>
      </c>
      <c r="K46" s="542"/>
      <c r="L46" s="542"/>
      <c r="M46" s="543"/>
      <c r="N46" s="544" t="e">
        <f>VLOOKUP(A46,'第１号様式_別紙1 経費所要額調'!$A$9:$D$9,2,FALSE)</f>
        <v>#N/A</v>
      </c>
      <c r="O46" s="545"/>
      <c r="P46" s="545"/>
      <c r="Q46" s="545"/>
      <c r="R46" s="545"/>
      <c r="S46" s="545"/>
      <c r="T46" s="545"/>
      <c r="U46" s="545"/>
      <c r="V46" s="545"/>
      <c r="W46" s="546"/>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6"/>
    </row>
    <row r="47" spans="1:78" ht="30.75" customHeight="1" thickBot="1">
      <c r="A47" s="541" t="s">
        <v>40</v>
      </c>
      <c r="B47" s="542"/>
      <c r="C47" s="542"/>
      <c r="D47" s="542"/>
      <c r="E47" s="542"/>
      <c r="F47" s="542"/>
      <c r="G47" s="542"/>
      <c r="H47" s="542"/>
      <c r="I47" s="542"/>
      <c r="J47" s="542" t="s">
        <v>33</v>
      </c>
      <c r="K47" s="542"/>
      <c r="L47" s="542"/>
      <c r="M47" s="543"/>
      <c r="N47" s="544" t="e">
        <f>VLOOKUP(A47,'第１号様式_別紙1 経費所要額調'!$A$9:$D$9,2,FALSE)</f>
        <v>#N/A</v>
      </c>
      <c r="O47" s="545"/>
      <c r="P47" s="545"/>
      <c r="Q47" s="545"/>
      <c r="R47" s="545"/>
      <c r="S47" s="545"/>
      <c r="T47" s="545"/>
      <c r="U47" s="545"/>
      <c r="V47" s="545"/>
      <c r="W47" s="546"/>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55"/>
      <c r="BC47" s="55"/>
      <c r="BD47" s="55"/>
      <c r="BE47" s="55"/>
      <c r="BF47" s="55"/>
      <c r="BG47" s="55"/>
      <c r="BH47" s="55"/>
      <c r="BI47" s="55"/>
      <c r="BJ47" s="55"/>
      <c r="BK47" s="55"/>
      <c r="BL47" s="55"/>
      <c r="BM47" s="55"/>
      <c r="BN47" s="55"/>
      <c r="BO47" s="55"/>
      <c r="BP47" s="55"/>
      <c r="BQ47" s="55"/>
      <c r="BR47" s="55"/>
      <c r="BS47" s="55"/>
      <c r="BT47" s="55"/>
      <c r="BU47" s="55"/>
      <c r="BV47" s="55"/>
      <c r="BW47" s="55"/>
      <c r="BX47" s="55"/>
      <c r="BY47" s="55"/>
      <c r="BZ47" s="56"/>
    </row>
    <row r="48" spans="1:78" ht="29.25" customHeight="1" thickBot="1">
      <c r="A48" s="541" t="s">
        <v>41</v>
      </c>
      <c r="B48" s="542"/>
      <c r="C48" s="542"/>
      <c r="D48" s="542"/>
      <c r="E48" s="542"/>
      <c r="F48" s="542"/>
      <c r="G48" s="542"/>
      <c r="H48" s="542"/>
      <c r="I48" s="542"/>
      <c r="J48" s="542" t="s">
        <v>33</v>
      </c>
      <c r="K48" s="542"/>
      <c r="L48" s="542"/>
      <c r="M48" s="543"/>
      <c r="N48" s="544" cm="1">
        <f t="array" ref="N48">SUM(IFERROR(N40:W47,0))</f>
        <v>0</v>
      </c>
      <c r="O48" s="545"/>
      <c r="P48" s="545"/>
      <c r="Q48" s="545"/>
      <c r="R48" s="545"/>
      <c r="S48" s="545"/>
      <c r="T48" s="545"/>
      <c r="U48" s="545"/>
      <c r="V48" s="545"/>
      <c r="W48" s="546"/>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5"/>
      <c r="BX48" s="55"/>
      <c r="BY48" s="55"/>
      <c r="BZ48" s="56"/>
    </row>
    <row r="49" spans="1:77" ht="8.25" customHeight="1">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5"/>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5"/>
      <c r="BJ49" s="58"/>
      <c r="BK49" s="58"/>
      <c r="BL49" s="58"/>
      <c r="BM49" s="58"/>
      <c r="BN49" s="58"/>
      <c r="BO49" s="58"/>
      <c r="BP49" s="58"/>
      <c r="BQ49" s="58"/>
      <c r="BR49" s="58"/>
      <c r="BS49" s="58"/>
      <c r="BT49" s="58"/>
      <c r="BU49" s="58"/>
      <c r="BV49" s="58"/>
      <c r="BW49" s="58"/>
      <c r="BX49" s="58"/>
      <c r="BY49" s="58"/>
    </row>
    <row r="50" spans="1:77" ht="8.25" customHeight="1">
      <c r="A50" s="548" t="s">
        <v>42</v>
      </c>
      <c r="B50" s="548"/>
      <c r="C50" s="548"/>
      <c r="D50" s="548"/>
      <c r="E50" s="548"/>
      <c r="F50" s="548"/>
      <c r="G50" s="548"/>
      <c r="H50" s="548"/>
      <c r="I50" s="548"/>
      <c r="J50" s="548"/>
      <c r="K50" s="548"/>
      <c r="L50" s="548"/>
      <c r="M50" s="548"/>
      <c r="N50" s="548"/>
      <c r="O50" s="548"/>
      <c r="P50" s="548"/>
      <c r="Q50" s="548"/>
      <c r="R50" s="548"/>
      <c r="S50" s="548"/>
      <c r="T50" s="548"/>
      <c r="U50" s="548"/>
      <c r="V50" s="548"/>
      <c r="W50" s="548"/>
      <c r="X50" s="548"/>
      <c r="Y50" s="548"/>
      <c r="Z50" s="548"/>
      <c r="AA50" s="548"/>
      <c r="AB50" s="548"/>
      <c r="AC50" s="548"/>
      <c r="AD50" s="548"/>
      <c r="AE50" s="548"/>
      <c r="AF50" s="55"/>
      <c r="AG50" s="58"/>
      <c r="AH50" s="58"/>
      <c r="AI50" s="58"/>
      <c r="AJ50" s="58"/>
      <c r="AK50" s="58"/>
      <c r="AL50" s="58"/>
      <c r="AM50" s="58"/>
      <c r="AN50" s="58"/>
      <c r="AO50" s="58"/>
      <c r="AP50" s="58"/>
      <c r="AQ50" s="58"/>
      <c r="AR50" s="58"/>
      <c r="AS50" s="58"/>
      <c r="AT50" s="58"/>
      <c r="AU50" s="58"/>
      <c r="AV50" s="58"/>
      <c r="AW50" s="58"/>
      <c r="AX50" s="58"/>
      <c r="AY50" s="59"/>
      <c r="AZ50" s="59"/>
      <c r="BA50" s="59"/>
      <c r="BB50" s="59"/>
      <c r="BC50" s="59"/>
      <c r="BD50" s="59"/>
      <c r="BE50" s="59"/>
      <c r="BF50" s="59"/>
      <c r="BG50" s="59"/>
      <c r="BH50" s="59"/>
      <c r="BI50" s="55"/>
      <c r="BJ50" s="58"/>
      <c r="BK50" s="58"/>
      <c r="BL50" s="58"/>
      <c r="BM50" s="58"/>
      <c r="BN50" s="58"/>
      <c r="BO50" s="58"/>
      <c r="BP50" s="58"/>
      <c r="BQ50" s="58"/>
      <c r="BR50" s="58"/>
      <c r="BS50" s="58"/>
      <c r="BT50" s="58"/>
      <c r="BU50" s="58"/>
      <c r="BV50" s="58"/>
      <c r="BW50" s="58"/>
      <c r="BX50" s="58"/>
      <c r="BY50" s="58"/>
    </row>
    <row r="51" spans="1:77" ht="8.25" customHeight="1">
      <c r="A51" s="548"/>
      <c r="B51" s="548"/>
      <c r="C51" s="548"/>
      <c r="D51" s="548"/>
      <c r="E51" s="548"/>
      <c r="F51" s="548"/>
      <c r="G51" s="548"/>
      <c r="H51" s="548"/>
      <c r="I51" s="548"/>
      <c r="J51" s="548"/>
      <c r="K51" s="548"/>
      <c r="L51" s="548"/>
      <c r="M51" s="548"/>
      <c r="N51" s="548"/>
      <c r="O51" s="548"/>
      <c r="P51" s="548"/>
      <c r="Q51" s="548"/>
      <c r="R51" s="548"/>
      <c r="S51" s="548"/>
      <c r="T51" s="548"/>
      <c r="U51" s="548"/>
      <c r="V51" s="548"/>
      <c r="W51" s="548"/>
      <c r="X51" s="548"/>
      <c r="Y51" s="548"/>
      <c r="Z51" s="548"/>
      <c r="AA51" s="548"/>
      <c r="AB51" s="548"/>
      <c r="AC51" s="548"/>
      <c r="AD51" s="548"/>
      <c r="AE51" s="548"/>
      <c r="AF51" s="55"/>
      <c r="AG51" s="58"/>
      <c r="AH51" s="58"/>
      <c r="AI51" s="58"/>
      <c r="AJ51" s="58"/>
      <c r="AK51" s="58"/>
      <c r="AL51" s="58"/>
      <c r="AM51" s="58"/>
      <c r="AN51" s="58"/>
      <c r="AO51" s="58"/>
      <c r="AP51" s="58"/>
      <c r="AQ51" s="58"/>
      <c r="AR51" s="58"/>
      <c r="AS51" s="58"/>
      <c r="AT51" s="58"/>
      <c r="AU51" s="58"/>
      <c r="AV51" s="58"/>
      <c r="AW51" s="58"/>
      <c r="AX51" s="58"/>
      <c r="AY51" s="59"/>
      <c r="AZ51" s="59"/>
      <c r="BA51" s="59"/>
      <c r="BB51" s="59"/>
      <c r="BC51" s="59"/>
      <c r="BD51" s="59"/>
      <c r="BE51" s="59"/>
      <c r="BF51" s="59"/>
      <c r="BG51" s="59"/>
      <c r="BH51" s="59"/>
      <c r="BI51" s="55"/>
      <c r="BJ51" s="58"/>
      <c r="BK51" s="58"/>
      <c r="BL51" s="58"/>
      <c r="BM51" s="58"/>
      <c r="BN51" s="58"/>
      <c r="BO51" s="58"/>
      <c r="BP51" s="58"/>
      <c r="BQ51" s="58"/>
      <c r="BR51" s="58"/>
      <c r="BS51" s="58"/>
      <c r="BT51" s="58"/>
      <c r="BU51" s="58"/>
      <c r="BV51" s="58"/>
      <c r="BW51" s="58"/>
      <c r="BX51" s="58"/>
      <c r="BY51" s="58"/>
    </row>
    <row r="52" spans="1:77" ht="8.25" customHeight="1">
      <c r="A52" s="548"/>
      <c r="B52" s="548"/>
      <c r="C52" s="548"/>
      <c r="D52" s="548"/>
      <c r="E52" s="548"/>
      <c r="F52" s="548"/>
      <c r="G52" s="548"/>
      <c r="H52" s="548"/>
      <c r="I52" s="548"/>
      <c r="J52" s="548"/>
      <c r="K52" s="548"/>
      <c r="L52" s="548"/>
      <c r="M52" s="548"/>
      <c r="N52" s="548"/>
      <c r="O52" s="548"/>
      <c r="P52" s="548"/>
      <c r="Q52" s="548"/>
      <c r="R52" s="548"/>
      <c r="S52" s="548"/>
      <c r="T52" s="548"/>
      <c r="U52" s="548"/>
      <c r="V52" s="548"/>
      <c r="W52" s="548"/>
      <c r="X52" s="548"/>
      <c r="Y52" s="548"/>
      <c r="Z52" s="548"/>
      <c r="AA52" s="548"/>
      <c r="AB52" s="548"/>
      <c r="AC52" s="548"/>
      <c r="AD52" s="548"/>
      <c r="AE52" s="548"/>
      <c r="AF52" s="55"/>
      <c r="AG52" s="58"/>
      <c r="AH52" s="58"/>
      <c r="AI52" s="58"/>
      <c r="AJ52" s="58"/>
      <c r="AK52" s="58"/>
      <c r="AL52" s="58"/>
      <c r="AM52" s="58"/>
      <c r="AN52" s="58"/>
      <c r="AO52" s="58"/>
      <c r="AP52" s="58"/>
      <c r="AQ52" s="58"/>
      <c r="AR52" s="58"/>
      <c r="AS52" s="58"/>
      <c r="AT52" s="58"/>
      <c r="AU52" s="58"/>
      <c r="AV52" s="58"/>
      <c r="AW52" s="58"/>
      <c r="AX52" s="58"/>
      <c r="AY52" s="59"/>
      <c r="AZ52" s="59"/>
      <c r="BA52" s="59"/>
      <c r="BB52" s="59"/>
      <c r="BC52" s="59"/>
      <c r="BD52" s="59"/>
      <c r="BE52" s="59"/>
      <c r="BF52" s="59"/>
      <c r="BG52" s="59"/>
      <c r="BH52" s="59"/>
      <c r="BI52" s="55"/>
      <c r="BJ52" s="58"/>
      <c r="BK52" s="58"/>
      <c r="BL52" s="58"/>
      <c r="BM52" s="58"/>
      <c r="BN52" s="58"/>
      <c r="BO52" s="58"/>
      <c r="BP52" s="58"/>
      <c r="BQ52" s="58"/>
      <c r="BR52" s="58"/>
      <c r="BS52" s="58"/>
      <c r="BT52" s="58"/>
      <c r="BU52" s="58"/>
      <c r="BV52" s="58"/>
      <c r="BW52" s="58"/>
      <c r="BX52" s="58"/>
      <c r="BY52" s="58"/>
    </row>
    <row r="53" spans="1:77" ht="12.75" customHeight="1">
      <c r="A53" s="487" t="s">
        <v>43</v>
      </c>
      <c r="B53" s="488"/>
      <c r="C53" s="488"/>
      <c r="D53" s="488"/>
      <c r="E53" s="488"/>
      <c r="F53" s="488"/>
      <c r="G53" s="488"/>
      <c r="H53" s="488"/>
      <c r="I53" s="488"/>
      <c r="J53" s="488"/>
      <c r="K53" s="488"/>
      <c r="L53" s="488"/>
      <c r="M53" s="489"/>
      <c r="N53" s="549"/>
      <c r="O53" s="481"/>
      <c r="P53" s="481"/>
      <c r="Q53" s="481"/>
      <c r="R53" s="481"/>
      <c r="S53" s="481"/>
      <c r="T53" s="481"/>
      <c r="U53" s="481"/>
      <c r="V53" s="481"/>
      <c r="W53" s="481"/>
      <c r="X53" s="481"/>
      <c r="Y53" s="481"/>
      <c r="Z53" s="481"/>
      <c r="AA53" s="481"/>
      <c r="AB53" s="552" t="s">
        <v>44</v>
      </c>
      <c r="AC53" s="553"/>
      <c r="AD53" s="553"/>
      <c r="AE53" s="553"/>
      <c r="AF53" s="553"/>
      <c r="AG53" s="553"/>
      <c r="AH53" s="554"/>
      <c r="AI53" s="575"/>
      <c r="AJ53" s="576"/>
      <c r="AK53" s="576"/>
      <c r="AL53" s="576"/>
      <c r="AM53" s="576"/>
      <c r="AN53" s="576"/>
      <c r="AO53" s="576"/>
      <c r="AP53" s="604"/>
      <c r="AQ53" s="487" t="s">
        <v>45</v>
      </c>
      <c r="AR53" s="488"/>
      <c r="AS53" s="488"/>
      <c r="AT53" s="488"/>
      <c r="AU53" s="488"/>
      <c r="AV53" s="488"/>
      <c r="AW53" s="488"/>
      <c r="AX53" s="488"/>
      <c r="AY53" s="488"/>
      <c r="AZ53" s="488"/>
      <c r="BA53" s="489"/>
      <c r="BB53" s="549"/>
      <c r="BC53" s="481"/>
      <c r="BD53" s="481"/>
      <c r="BE53" s="481"/>
      <c r="BF53" s="481"/>
      <c r="BG53" s="481"/>
      <c r="BH53" s="481"/>
      <c r="BI53" s="481"/>
      <c r="BJ53" s="481"/>
      <c r="BK53" s="481"/>
      <c r="BL53" s="481"/>
      <c r="BM53" s="607"/>
      <c r="BN53" s="552" t="s">
        <v>46</v>
      </c>
      <c r="BO53" s="553"/>
      <c r="BP53" s="553"/>
      <c r="BQ53" s="553"/>
      <c r="BR53" s="553"/>
      <c r="BS53" s="554"/>
      <c r="BT53" s="575"/>
      <c r="BU53" s="576"/>
      <c r="BV53" s="576"/>
      <c r="BW53" s="576"/>
      <c r="BX53" s="576"/>
      <c r="BY53" s="604"/>
    </row>
    <row r="54" spans="1:77" ht="12.75" customHeight="1">
      <c r="A54" s="499"/>
      <c r="B54" s="500"/>
      <c r="C54" s="500"/>
      <c r="D54" s="500"/>
      <c r="E54" s="500"/>
      <c r="F54" s="500"/>
      <c r="G54" s="500"/>
      <c r="H54" s="500"/>
      <c r="I54" s="500"/>
      <c r="J54" s="500"/>
      <c r="K54" s="500"/>
      <c r="L54" s="500"/>
      <c r="M54" s="501"/>
      <c r="N54" s="550"/>
      <c r="O54" s="482"/>
      <c r="P54" s="482"/>
      <c r="Q54" s="482"/>
      <c r="R54" s="482"/>
      <c r="S54" s="482"/>
      <c r="T54" s="482"/>
      <c r="U54" s="482"/>
      <c r="V54" s="482"/>
      <c r="W54" s="482"/>
      <c r="X54" s="482"/>
      <c r="Y54" s="482"/>
      <c r="Z54" s="482"/>
      <c r="AA54" s="482"/>
      <c r="AB54" s="555"/>
      <c r="AC54" s="556"/>
      <c r="AD54" s="556"/>
      <c r="AE54" s="556"/>
      <c r="AF54" s="556"/>
      <c r="AG54" s="556"/>
      <c r="AH54" s="557"/>
      <c r="AI54" s="577"/>
      <c r="AJ54" s="578"/>
      <c r="AK54" s="578"/>
      <c r="AL54" s="578"/>
      <c r="AM54" s="578"/>
      <c r="AN54" s="578"/>
      <c r="AO54" s="578"/>
      <c r="AP54" s="605"/>
      <c r="AQ54" s="499"/>
      <c r="AR54" s="500"/>
      <c r="AS54" s="500"/>
      <c r="AT54" s="500"/>
      <c r="AU54" s="500"/>
      <c r="AV54" s="500"/>
      <c r="AW54" s="500"/>
      <c r="AX54" s="500"/>
      <c r="AY54" s="500"/>
      <c r="AZ54" s="500"/>
      <c r="BA54" s="501"/>
      <c r="BB54" s="550"/>
      <c r="BC54" s="482"/>
      <c r="BD54" s="482"/>
      <c r="BE54" s="482"/>
      <c r="BF54" s="482"/>
      <c r="BG54" s="482"/>
      <c r="BH54" s="482"/>
      <c r="BI54" s="482"/>
      <c r="BJ54" s="482"/>
      <c r="BK54" s="482"/>
      <c r="BL54" s="482"/>
      <c r="BM54" s="608"/>
      <c r="BN54" s="555"/>
      <c r="BO54" s="556"/>
      <c r="BP54" s="556"/>
      <c r="BQ54" s="556"/>
      <c r="BR54" s="556"/>
      <c r="BS54" s="557"/>
      <c r="BT54" s="577"/>
      <c r="BU54" s="578"/>
      <c r="BV54" s="578"/>
      <c r="BW54" s="578"/>
      <c r="BX54" s="578"/>
      <c r="BY54" s="605"/>
    </row>
    <row r="55" spans="1:77" ht="12.75" customHeight="1">
      <c r="A55" s="490"/>
      <c r="B55" s="491"/>
      <c r="C55" s="491"/>
      <c r="D55" s="491"/>
      <c r="E55" s="491"/>
      <c r="F55" s="491"/>
      <c r="G55" s="491"/>
      <c r="H55" s="491"/>
      <c r="I55" s="491"/>
      <c r="J55" s="491"/>
      <c r="K55" s="491"/>
      <c r="L55" s="491"/>
      <c r="M55" s="492"/>
      <c r="N55" s="551"/>
      <c r="O55" s="483"/>
      <c r="P55" s="483"/>
      <c r="Q55" s="483"/>
      <c r="R55" s="483"/>
      <c r="S55" s="483"/>
      <c r="T55" s="483"/>
      <c r="U55" s="483"/>
      <c r="V55" s="483"/>
      <c r="W55" s="483"/>
      <c r="X55" s="483"/>
      <c r="Y55" s="483"/>
      <c r="Z55" s="483"/>
      <c r="AA55" s="483"/>
      <c r="AB55" s="558"/>
      <c r="AC55" s="559"/>
      <c r="AD55" s="559"/>
      <c r="AE55" s="559"/>
      <c r="AF55" s="559"/>
      <c r="AG55" s="559"/>
      <c r="AH55" s="560"/>
      <c r="AI55" s="579"/>
      <c r="AJ55" s="580"/>
      <c r="AK55" s="580"/>
      <c r="AL55" s="580"/>
      <c r="AM55" s="580"/>
      <c r="AN55" s="580"/>
      <c r="AO55" s="580"/>
      <c r="AP55" s="606"/>
      <c r="AQ55" s="490"/>
      <c r="AR55" s="491"/>
      <c r="AS55" s="491"/>
      <c r="AT55" s="491"/>
      <c r="AU55" s="491"/>
      <c r="AV55" s="491"/>
      <c r="AW55" s="491"/>
      <c r="AX55" s="491"/>
      <c r="AY55" s="491"/>
      <c r="AZ55" s="491"/>
      <c r="BA55" s="492"/>
      <c r="BB55" s="551"/>
      <c r="BC55" s="483"/>
      <c r="BD55" s="483"/>
      <c r="BE55" s="483"/>
      <c r="BF55" s="483"/>
      <c r="BG55" s="483"/>
      <c r="BH55" s="483"/>
      <c r="BI55" s="483"/>
      <c r="BJ55" s="483"/>
      <c r="BK55" s="483"/>
      <c r="BL55" s="483"/>
      <c r="BM55" s="609"/>
      <c r="BN55" s="558"/>
      <c r="BO55" s="559"/>
      <c r="BP55" s="559"/>
      <c r="BQ55" s="559"/>
      <c r="BR55" s="559"/>
      <c r="BS55" s="560"/>
      <c r="BT55" s="579"/>
      <c r="BU55" s="580"/>
      <c r="BV55" s="580"/>
      <c r="BW55" s="580"/>
      <c r="BX55" s="580"/>
      <c r="BY55" s="606"/>
    </row>
    <row r="56" spans="1:77" ht="12.75" customHeight="1">
      <c r="A56" s="529" t="s">
        <v>47</v>
      </c>
      <c r="B56" s="561"/>
      <c r="C56" s="561"/>
      <c r="D56" s="561"/>
      <c r="E56" s="561"/>
      <c r="F56" s="561"/>
      <c r="G56" s="561"/>
      <c r="H56" s="561"/>
      <c r="I56" s="561"/>
      <c r="J56" s="561"/>
      <c r="K56" s="561"/>
      <c r="L56" s="561"/>
      <c r="M56" s="562"/>
      <c r="N56" s="569"/>
      <c r="O56" s="570"/>
      <c r="P56" s="570"/>
      <c r="Q56" s="570"/>
      <c r="R56" s="570"/>
      <c r="S56" s="570"/>
      <c r="T56" s="570"/>
      <c r="U56" s="570"/>
      <c r="V56" s="570"/>
      <c r="W56" s="570"/>
      <c r="X56" s="570"/>
      <c r="Y56" s="570"/>
      <c r="Z56" s="570"/>
      <c r="AA56" s="581"/>
      <c r="AB56" s="552" t="s">
        <v>48</v>
      </c>
      <c r="AC56" s="584"/>
      <c r="AD56" s="584"/>
      <c r="AE56" s="584"/>
      <c r="AF56" s="584"/>
      <c r="AG56" s="584"/>
      <c r="AH56" s="584"/>
      <c r="AI56" s="589"/>
      <c r="AJ56" s="590"/>
      <c r="AK56" s="590"/>
      <c r="AL56" s="590"/>
      <c r="AM56" s="590"/>
      <c r="AN56" s="590"/>
      <c r="AO56" s="590"/>
      <c r="AP56" s="591"/>
      <c r="AQ56" s="598" t="s">
        <v>9</v>
      </c>
      <c r="AR56" s="599"/>
      <c r="AS56" s="599"/>
      <c r="AT56" s="599"/>
      <c r="AU56" s="599"/>
      <c r="AV56" s="599"/>
      <c r="AW56" s="599"/>
      <c r="AX56" s="599"/>
      <c r="AY56" s="599"/>
      <c r="AZ56" s="599"/>
      <c r="BA56" s="600"/>
      <c r="BB56" s="601"/>
      <c r="BC56" s="602"/>
      <c r="BD56" s="602"/>
      <c r="BE56" s="602"/>
      <c r="BF56" s="602"/>
      <c r="BG56" s="602"/>
      <c r="BH56" s="602"/>
      <c r="BI56" s="602"/>
      <c r="BJ56" s="602"/>
      <c r="BK56" s="602"/>
      <c r="BL56" s="602"/>
      <c r="BM56" s="602"/>
      <c r="BN56" s="602"/>
      <c r="BO56" s="602"/>
      <c r="BP56" s="602"/>
      <c r="BQ56" s="602"/>
      <c r="BR56" s="602"/>
      <c r="BS56" s="602"/>
      <c r="BT56" s="602"/>
      <c r="BU56" s="602"/>
      <c r="BV56" s="602"/>
      <c r="BW56" s="602"/>
      <c r="BX56" s="602"/>
      <c r="BY56" s="603"/>
    </row>
    <row r="57" spans="1:77" ht="12.75" customHeight="1">
      <c r="A57" s="563"/>
      <c r="B57" s="564"/>
      <c r="C57" s="564"/>
      <c r="D57" s="564"/>
      <c r="E57" s="564"/>
      <c r="F57" s="564"/>
      <c r="G57" s="564"/>
      <c r="H57" s="564"/>
      <c r="I57" s="564"/>
      <c r="J57" s="564"/>
      <c r="K57" s="564"/>
      <c r="L57" s="564"/>
      <c r="M57" s="565"/>
      <c r="N57" s="571"/>
      <c r="O57" s="572"/>
      <c r="P57" s="572"/>
      <c r="Q57" s="572"/>
      <c r="R57" s="572"/>
      <c r="S57" s="572"/>
      <c r="T57" s="572"/>
      <c r="U57" s="572"/>
      <c r="V57" s="572"/>
      <c r="W57" s="572"/>
      <c r="X57" s="572"/>
      <c r="Y57" s="572"/>
      <c r="Z57" s="572"/>
      <c r="AA57" s="582"/>
      <c r="AB57" s="585"/>
      <c r="AC57" s="586"/>
      <c r="AD57" s="586"/>
      <c r="AE57" s="586"/>
      <c r="AF57" s="586"/>
      <c r="AG57" s="586"/>
      <c r="AH57" s="586"/>
      <c r="AI57" s="592"/>
      <c r="AJ57" s="593"/>
      <c r="AK57" s="593"/>
      <c r="AL57" s="593"/>
      <c r="AM57" s="593"/>
      <c r="AN57" s="593"/>
      <c r="AO57" s="593"/>
      <c r="AP57" s="594"/>
      <c r="AQ57" s="529" t="s">
        <v>49</v>
      </c>
      <c r="AR57" s="561"/>
      <c r="AS57" s="561"/>
      <c r="AT57" s="561"/>
      <c r="AU57" s="561"/>
      <c r="AV57" s="561"/>
      <c r="AW57" s="561"/>
      <c r="AX57" s="561"/>
      <c r="AY57" s="561"/>
      <c r="AZ57" s="561"/>
      <c r="BA57" s="562"/>
      <c r="BB57" s="589"/>
      <c r="BC57" s="590"/>
      <c r="BD57" s="590"/>
      <c r="BE57" s="590"/>
      <c r="BF57" s="590"/>
      <c r="BG57" s="590"/>
      <c r="BH57" s="590"/>
      <c r="BI57" s="590"/>
      <c r="BJ57" s="590"/>
      <c r="BK57" s="590"/>
      <c r="BL57" s="590"/>
      <c r="BM57" s="590"/>
      <c r="BN57" s="590"/>
      <c r="BO57" s="590"/>
      <c r="BP57" s="590"/>
      <c r="BQ57" s="590"/>
      <c r="BR57" s="590"/>
      <c r="BS57" s="590"/>
      <c r="BT57" s="590"/>
      <c r="BU57" s="590"/>
      <c r="BV57" s="590"/>
      <c r="BW57" s="590"/>
      <c r="BX57" s="590"/>
      <c r="BY57" s="591"/>
    </row>
    <row r="58" spans="1:77" ht="12.75" customHeight="1">
      <c r="A58" s="566"/>
      <c r="B58" s="567"/>
      <c r="C58" s="567"/>
      <c r="D58" s="567"/>
      <c r="E58" s="567"/>
      <c r="F58" s="567"/>
      <c r="G58" s="567"/>
      <c r="H58" s="567"/>
      <c r="I58" s="567"/>
      <c r="J58" s="567"/>
      <c r="K58" s="567"/>
      <c r="L58" s="567"/>
      <c r="M58" s="568"/>
      <c r="N58" s="573"/>
      <c r="O58" s="574"/>
      <c r="P58" s="574"/>
      <c r="Q58" s="574"/>
      <c r="R58" s="574"/>
      <c r="S58" s="574"/>
      <c r="T58" s="574"/>
      <c r="U58" s="574"/>
      <c r="V58" s="574"/>
      <c r="W58" s="574"/>
      <c r="X58" s="574"/>
      <c r="Y58" s="574"/>
      <c r="Z58" s="574"/>
      <c r="AA58" s="583"/>
      <c r="AB58" s="587"/>
      <c r="AC58" s="588"/>
      <c r="AD58" s="588"/>
      <c r="AE58" s="588"/>
      <c r="AF58" s="588"/>
      <c r="AG58" s="588"/>
      <c r="AH58" s="588"/>
      <c r="AI58" s="595"/>
      <c r="AJ58" s="596"/>
      <c r="AK58" s="596"/>
      <c r="AL58" s="596"/>
      <c r="AM58" s="596"/>
      <c r="AN58" s="596"/>
      <c r="AO58" s="596"/>
      <c r="AP58" s="597"/>
      <c r="AQ58" s="566"/>
      <c r="AR58" s="567"/>
      <c r="AS58" s="567"/>
      <c r="AT58" s="567"/>
      <c r="AU58" s="567"/>
      <c r="AV58" s="567"/>
      <c r="AW58" s="567"/>
      <c r="AX58" s="567"/>
      <c r="AY58" s="567"/>
      <c r="AZ58" s="567"/>
      <c r="BA58" s="568"/>
      <c r="BB58" s="595"/>
      <c r="BC58" s="596"/>
      <c r="BD58" s="596"/>
      <c r="BE58" s="596"/>
      <c r="BF58" s="596"/>
      <c r="BG58" s="596"/>
      <c r="BH58" s="596"/>
      <c r="BI58" s="596"/>
      <c r="BJ58" s="596"/>
      <c r="BK58" s="596"/>
      <c r="BL58" s="596"/>
      <c r="BM58" s="596"/>
      <c r="BN58" s="596"/>
      <c r="BO58" s="596"/>
      <c r="BP58" s="596"/>
      <c r="BQ58" s="596"/>
      <c r="BR58" s="596"/>
      <c r="BS58" s="596"/>
      <c r="BT58" s="596"/>
      <c r="BU58" s="596"/>
      <c r="BV58" s="596"/>
      <c r="BW58" s="596"/>
      <c r="BX58" s="596"/>
      <c r="BY58" s="597"/>
    </row>
    <row r="59" spans="1:77" ht="17.25" customHeight="1">
      <c r="A59" s="611" t="s">
        <v>50</v>
      </c>
      <c r="B59" s="611"/>
      <c r="C59" s="611"/>
      <c r="D59" s="611"/>
      <c r="E59" s="611"/>
      <c r="F59" s="611"/>
      <c r="G59" s="611"/>
      <c r="H59" s="611"/>
      <c r="I59" s="611"/>
      <c r="J59" s="611"/>
      <c r="K59" s="611"/>
      <c r="L59" s="611"/>
      <c r="M59" s="611"/>
      <c r="N59" s="611"/>
      <c r="O59" s="611"/>
      <c r="P59" s="611"/>
      <c r="Q59" s="611"/>
      <c r="R59" s="611"/>
      <c r="S59" s="611"/>
      <c r="T59" s="611"/>
      <c r="U59" s="611"/>
      <c r="V59" s="611"/>
      <c r="W59" s="611"/>
      <c r="X59" s="611"/>
      <c r="Y59" s="611"/>
      <c r="Z59" s="611"/>
      <c r="AA59" s="611"/>
      <c r="AB59" s="611"/>
      <c r="AC59" s="611"/>
      <c r="AD59" s="611"/>
      <c r="AE59" s="611"/>
      <c r="AF59" s="611"/>
      <c r="AG59" s="611"/>
      <c r="AH59" s="611"/>
      <c r="AI59" s="611"/>
      <c r="AJ59" s="611"/>
      <c r="AK59" s="611"/>
      <c r="AL59" s="611"/>
      <c r="AM59" s="611"/>
      <c r="AN59" s="611"/>
      <c r="AO59" s="611"/>
      <c r="AP59" s="611"/>
      <c r="AQ59" s="611"/>
      <c r="AR59" s="611"/>
      <c r="AS59" s="611"/>
      <c r="AT59" s="611"/>
      <c r="AU59" s="611"/>
      <c r="AV59" s="611"/>
      <c r="AW59" s="611"/>
      <c r="AX59" s="611"/>
      <c r="AY59" s="611"/>
      <c r="AZ59" s="611"/>
      <c r="BA59" s="611"/>
      <c r="BB59" s="611"/>
      <c r="BC59" s="611"/>
      <c r="BD59" s="611"/>
      <c r="BE59" s="611"/>
      <c r="BF59" s="611"/>
      <c r="BG59" s="611"/>
      <c r="BH59" s="611"/>
      <c r="BI59" s="611"/>
      <c r="BJ59" s="611"/>
      <c r="BK59" s="611"/>
      <c r="BL59" s="611"/>
      <c r="BM59" s="611"/>
      <c r="BN59" s="611"/>
      <c r="BO59" s="611"/>
      <c r="BP59" s="611"/>
      <c r="BQ59" s="611"/>
      <c r="BR59" s="611"/>
      <c r="BS59" s="611"/>
      <c r="BT59" s="611"/>
      <c r="BU59" s="611"/>
      <c r="BV59" s="611"/>
      <c r="BW59" s="611"/>
      <c r="BX59" s="611"/>
      <c r="BY59" s="611"/>
    </row>
    <row r="60" spans="1:77" ht="5.25" customHeight="1">
      <c r="A60" s="57"/>
      <c r="B60" s="57"/>
      <c r="C60" s="57"/>
      <c r="D60" s="57"/>
      <c r="E60" s="57"/>
      <c r="F60" s="57"/>
      <c r="G60" s="57"/>
      <c r="H60" s="57"/>
      <c r="I60" s="57"/>
      <c r="J60" s="57"/>
      <c r="K60" s="57"/>
      <c r="L60" s="60"/>
      <c r="M60" s="60"/>
      <c r="N60" s="60"/>
      <c r="O60" s="60"/>
      <c r="P60" s="60"/>
      <c r="Q60" s="61"/>
      <c r="R60" s="60"/>
      <c r="S60" s="60"/>
      <c r="T60" s="60"/>
      <c r="U60" s="60"/>
      <c r="V60" s="60"/>
      <c r="W60" s="60"/>
      <c r="X60" s="55"/>
      <c r="Y60" s="55"/>
      <c r="Z60" s="55"/>
      <c r="AA60" s="55"/>
      <c r="AB60" s="55"/>
      <c r="AC60" s="55"/>
      <c r="AD60" s="55"/>
      <c r="AE60" s="55"/>
      <c r="AF60" s="55"/>
      <c r="AG60" s="55"/>
      <c r="AH60" s="55"/>
      <c r="AI60" s="55"/>
      <c r="AJ60" s="55"/>
      <c r="AK60" s="55"/>
      <c r="AL60" s="55"/>
      <c r="AM60" s="55"/>
      <c r="AN60" s="55"/>
      <c r="AO60" s="60"/>
      <c r="AP60" s="60"/>
      <c r="AQ60" s="60"/>
      <c r="AR60" s="60"/>
      <c r="AS60" s="60"/>
      <c r="AT60" s="60"/>
      <c r="AU60" s="60"/>
      <c r="AV60" s="60"/>
      <c r="AW60" s="60"/>
      <c r="AX60" s="60"/>
      <c r="AY60" s="60"/>
      <c r="AZ60" s="55"/>
      <c r="BA60" s="55"/>
      <c r="BB60" s="55"/>
      <c r="BC60" s="55"/>
      <c r="BD60" s="55"/>
      <c r="BE60" s="55"/>
      <c r="BF60" s="55"/>
      <c r="BG60" s="55"/>
      <c r="BH60" s="55"/>
      <c r="BI60" s="55"/>
      <c r="BJ60" s="55"/>
      <c r="BK60" s="55"/>
      <c r="BL60" s="55"/>
      <c r="BM60" s="55"/>
      <c r="BN60" s="55"/>
      <c r="BO60" s="55"/>
      <c r="BP60" s="60"/>
      <c r="BQ60" s="60"/>
      <c r="BR60" s="60"/>
      <c r="BS60" s="60"/>
      <c r="BT60" s="60"/>
      <c r="BU60" s="60"/>
      <c r="BV60" s="60"/>
      <c r="BW60" s="60"/>
      <c r="BX60" s="60"/>
      <c r="BY60" s="60"/>
    </row>
    <row r="61" spans="1:77" ht="8.25" customHeight="1">
      <c r="A61" s="548" t="s">
        <v>51</v>
      </c>
      <c r="B61" s="548"/>
      <c r="C61" s="548"/>
      <c r="D61" s="548"/>
      <c r="E61" s="548"/>
      <c r="F61" s="548"/>
      <c r="G61" s="548"/>
      <c r="H61" s="548"/>
      <c r="I61" s="548"/>
      <c r="J61" s="548"/>
      <c r="K61" s="548"/>
      <c r="L61" s="548"/>
      <c r="M61" s="548"/>
      <c r="N61" s="548"/>
      <c r="O61" s="548"/>
      <c r="P61" s="548"/>
      <c r="Q61" s="548"/>
      <c r="R61" s="548"/>
      <c r="S61" s="548"/>
      <c r="T61" s="548"/>
      <c r="U61" s="548"/>
      <c r="V61" s="548"/>
      <c r="W61" s="548"/>
      <c r="X61" s="548"/>
      <c r="Y61" s="548"/>
      <c r="Z61" s="548"/>
      <c r="AA61" s="548"/>
      <c r="AB61" s="548"/>
      <c r="AC61" s="548"/>
      <c r="AD61" s="548"/>
      <c r="AE61" s="548"/>
      <c r="AF61" s="55"/>
      <c r="AG61" s="58"/>
      <c r="AH61" s="58"/>
      <c r="AI61" s="58"/>
      <c r="AJ61" s="58"/>
      <c r="AK61" s="58"/>
      <c r="AL61" s="58"/>
      <c r="AM61" s="58"/>
      <c r="AN61" s="58"/>
      <c r="AO61" s="58"/>
      <c r="AP61" s="58"/>
      <c r="AQ61" s="58"/>
      <c r="AR61" s="58"/>
      <c r="AS61" s="58"/>
      <c r="AT61" s="58"/>
      <c r="AU61" s="58"/>
      <c r="AV61" s="58"/>
      <c r="AW61" s="58"/>
      <c r="AX61" s="58"/>
      <c r="AY61" s="59"/>
      <c r="AZ61" s="59"/>
      <c r="BA61" s="59"/>
      <c r="BB61" s="59"/>
      <c r="BC61" s="59"/>
      <c r="BD61" s="59"/>
      <c r="BE61" s="59"/>
      <c r="BF61" s="59"/>
      <c r="BG61" s="59"/>
      <c r="BH61" s="59"/>
      <c r="BI61" s="55"/>
      <c r="BJ61" s="58"/>
      <c r="BK61" s="58"/>
      <c r="BL61" s="58"/>
      <c r="BM61" s="58"/>
      <c r="BN61" s="58"/>
      <c r="BO61" s="58"/>
      <c r="BP61" s="58"/>
      <c r="BQ61" s="58"/>
      <c r="BR61" s="58"/>
      <c r="BS61" s="58"/>
      <c r="BT61" s="58"/>
      <c r="BU61" s="58"/>
      <c r="BV61" s="58"/>
      <c r="BW61" s="58"/>
      <c r="BX61" s="58"/>
      <c r="BY61" s="58"/>
    </row>
    <row r="62" spans="1:77" ht="8.25" customHeight="1">
      <c r="A62" s="548"/>
      <c r="B62" s="548"/>
      <c r="C62" s="548"/>
      <c r="D62" s="548"/>
      <c r="E62" s="548"/>
      <c r="F62" s="548"/>
      <c r="G62" s="548"/>
      <c r="H62" s="548"/>
      <c r="I62" s="548"/>
      <c r="J62" s="548"/>
      <c r="K62" s="548"/>
      <c r="L62" s="548"/>
      <c r="M62" s="548"/>
      <c r="N62" s="548"/>
      <c r="O62" s="548"/>
      <c r="P62" s="548"/>
      <c r="Q62" s="548"/>
      <c r="R62" s="548"/>
      <c r="S62" s="548"/>
      <c r="T62" s="548"/>
      <c r="U62" s="548"/>
      <c r="V62" s="548"/>
      <c r="W62" s="548"/>
      <c r="X62" s="548"/>
      <c r="Y62" s="548"/>
      <c r="Z62" s="548"/>
      <c r="AA62" s="548"/>
      <c r="AB62" s="548"/>
      <c r="AC62" s="548"/>
      <c r="AD62" s="548"/>
      <c r="AE62" s="548"/>
      <c r="AF62" s="55"/>
      <c r="AG62" s="58"/>
      <c r="AH62" s="58"/>
      <c r="AI62" s="58"/>
      <c r="AJ62" s="58"/>
      <c r="AK62" s="58"/>
      <c r="AL62" s="58"/>
      <c r="AM62" s="58"/>
      <c r="AN62" s="58"/>
      <c r="AO62" s="58"/>
      <c r="AP62" s="58"/>
      <c r="AQ62" s="58"/>
      <c r="AR62" s="58"/>
      <c r="AS62" s="58"/>
      <c r="AT62" s="58"/>
      <c r="AU62" s="58"/>
      <c r="AV62" s="58"/>
      <c r="AW62" s="58"/>
      <c r="AX62" s="58"/>
      <c r="AY62" s="59"/>
      <c r="AZ62" s="59"/>
      <c r="BA62" s="59"/>
      <c r="BB62" s="59"/>
      <c r="BC62" s="59"/>
      <c r="BD62" s="59"/>
      <c r="BE62" s="59"/>
      <c r="BF62" s="59"/>
      <c r="BG62" s="59"/>
      <c r="BH62" s="59"/>
      <c r="BI62" s="55"/>
      <c r="BJ62" s="58"/>
      <c r="BK62" s="58"/>
      <c r="BL62" s="58"/>
      <c r="BM62" s="58"/>
      <c r="BN62" s="58"/>
      <c r="BO62" s="58"/>
      <c r="BP62" s="58"/>
      <c r="BQ62" s="58"/>
      <c r="BR62" s="58"/>
      <c r="BS62" s="58"/>
      <c r="BT62" s="58"/>
      <c r="BU62" s="58"/>
      <c r="BV62" s="58"/>
      <c r="BW62" s="58"/>
      <c r="BX62" s="58"/>
      <c r="BY62" s="58"/>
    </row>
    <row r="63" spans="1:77" ht="8.25" customHeight="1">
      <c r="A63" s="548"/>
      <c r="B63" s="548"/>
      <c r="C63" s="548"/>
      <c r="D63" s="548"/>
      <c r="E63" s="548"/>
      <c r="F63" s="548"/>
      <c r="G63" s="548"/>
      <c r="H63" s="548"/>
      <c r="I63" s="548"/>
      <c r="J63" s="548"/>
      <c r="K63" s="548"/>
      <c r="L63" s="548"/>
      <c r="M63" s="548"/>
      <c r="N63" s="548"/>
      <c r="O63" s="548"/>
      <c r="P63" s="548"/>
      <c r="Q63" s="548"/>
      <c r="R63" s="548"/>
      <c r="S63" s="548"/>
      <c r="T63" s="548"/>
      <c r="U63" s="548"/>
      <c r="V63" s="548"/>
      <c r="W63" s="548"/>
      <c r="X63" s="548"/>
      <c r="Y63" s="548"/>
      <c r="Z63" s="548"/>
      <c r="AA63" s="548"/>
      <c r="AB63" s="548"/>
      <c r="AC63" s="548"/>
      <c r="AD63" s="548"/>
      <c r="AE63" s="548"/>
      <c r="AF63" s="55"/>
      <c r="AG63" s="58"/>
      <c r="AH63" s="58"/>
      <c r="AI63" s="58"/>
      <c r="AJ63" s="58"/>
      <c r="AK63" s="58"/>
      <c r="AL63" s="58"/>
      <c r="AM63" s="58"/>
      <c r="AN63" s="58"/>
      <c r="AO63" s="58"/>
      <c r="AP63" s="58"/>
      <c r="AQ63" s="58"/>
      <c r="AR63" s="58"/>
      <c r="AS63" s="58"/>
      <c r="AT63" s="58"/>
      <c r="AU63" s="58"/>
      <c r="AV63" s="58"/>
      <c r="AW63" s="58"/>
      <c r="AX63" s="58"/>
      <c r="AY63" s="59"/>
      <c r="AZ63" s="59"/>
      <c r="BA63" s="59"/>
      <c r="BB63" s="59"/>
      <c r="BC63" s="59"/>
      <c r="BD63" s="59"/>
      <c r="BE63" s="59"/>
      <c r="BF63" s="59"/>
      <c r="BG63" s="59"/>
      <c r="BH63" s="59"/>
      <c r="BI63" s="55"/>
      <c r="BJ63" s="58"/>
      <c r="BK63" s="58"/>
      <c r="BL63" s="58"/>
      <c r="BM63" s="58"/>
      <c r="BN63" s="58"/>
      <c r="BO63" s="58"/>
      <c r="BP63" s="58"/>
      <c r="BQ63" s="58"/>
      <c r="BR63" s="58"/>
      <c r="BS63" s="58"/>
      <c r="BT63" s="58"/>
      <c r="BU63" s="58"/>
      <c r="BV63" s="58"/>
      <c r="BW63" s="58"/>
      <c r="BX63" s="58"/>
      <c r="BY63" s="58"/>
    </row>
    <row r="64" spans="1:77" ht="8.25" customHeight="1">
      <c r="A64" s="612" t="s">
        <v>52</v>
      </c>
      <c r="B64" s="613"/>
      <c r="C64" s="613"/>
      <c r="D64" s="613"/>
      <c r="E64" s="613"/>
      <c r="F64" s="613"/>
      <c r="G64" s="613"/>
      <c r="H64" s="613"/>
      <c r="I64" s="613"/>
      <c r="J64" s="613"/>
      <c r="K64" s="613"/>
      <c r="L64" s="613"/>
      <c r="M64" s="613"/>
      <c r="N64" s="613"/>
      <c r="O64" s="613"/>
      <c r="P64" s="613"/>
      <c r="Q64" s="613"/>
      <c r="R64" s="613"/>
      <c r="S64" s="613"/>
      <c r="T64" s="613"/>
      <c r="U64" s="613"/>
      <c r="V64" s="613"/>
      <c r="W64" s="613"/>
      <c r="X64" s="613"/>
      <c r="Y64" s="613"/>
      <c r="Z64" s="613"/>
      <c r="AA64" s="613"/>
      <c r="AB64" s="613"/>
      <c r="AC64" s="613"/>
      <c r="AD64" s="613"/>
      <c r="AE64" s="613"/>
      <c r="AF64" s="613"/>
      <c r="AG64" s="613"/>
      <c r="AH64" s="613"/>
      <c r="AI64" s="613"/>
      <c r="AJ64" s="613"/>
      <c r="AK64" s="613"/>
      <c r="AL64" s="613"/>
      <c r="AM64" s="613"/>
      <c r="AN64" s="613"/>
      <c r="AO64" s="613"/>
      <c r="AP64" s="613"/>
      <c r="AQ64" s="613"/>
      <c r="AR64" s="613"/>
      <c r="AS64" s="613"/>
      <c r="AT64" s="613"/>
      <c r="AU64" s="613"/>
      <c r="AV64" s="613"/>
      <c r="AW64" s="613"/>
      <c r="AX64" s="613"/>
      <c r="AY64" s="613"/>
      <c r="AZ64" s="613"/>
      <c r="BA64" s="613"/>
      <c r="BB64" s="613"/>
      <c r="BC64" s="613"/>
      <c r="BD64" s="613"/>
      <c r="BE64" s="613"/>
      <c r="BF64" s="613"/>
      <c r="BG64" s="613"/>
      <c r="BH64" s="613"/>
      <c r="BI64" s="613"/>
      <c r="BJ64" s="613"/>
      <c r="BK64" s="613"/>
      <c r="BL64" s="613"/>
      <c r="BM64" s="613"/>
      <c r="BN64" s="613"/>
      <c r="BO64" s="613"/>
      <c r="BP64" s="613"/>
      <c r="BQ64" s="613"/>
      <c r="BR64" s="613"/>
      <c r="BS64" s="613"/>
      <c r="BT64" s="613"/>
      <c r="BU64" s="613"/>
      <c r="BV64" s="613"/>
      <c r="BW64" s="613"/>
      <c r="BX64" s="613"/>
      <c r="BY64" s="614"/>
    </row>
    <row r="65" spans="1:77" ht="8.25" customHeight="1">
      <c r="A65" s="615"/>
      <c r="B65" s="616"/>
      <c r="C65" s="616"/>
      <c r="D65" s="616"/>
      <c r="E65" s="616"/>
      <c r="F65" s="616"/>
      <c r="G65" s="616"/>
      <c r="H65" s="616"/>
      <c r="I65" s="616"/>
      <c r="J65" s="616"/>
      <c r="K65" s="616"/>
      <c r="L65" s="616"/>
      <c r="M65" s="616"/>
      <c r="N65" s="616"/>
      <c r="O65" s="616"/>
      <c r="P65" s="616"/>
      <c r="Q65" s="616"/>
      <c r="R65" s="616"/>
      <c r="S65" s="616"/>
      <c r="T65" s="616"/>
      <c r="U65" s="616"/>
      <c r="V65" s="616"/>
      <c r="W65" s="616"/>
      <c r="X65" s="616"/>
      <c r="Y65" s="616"/>
      <c r="Z65" s="616"/>
      <c r="AA65" s="616"/>
      <c r="AB65" s="616"/>
      <c r="AC65" s="616"/>
      <c r="AD65" s="616"/>
      <c r="AE65" s="616"/>
      <c r="AF65" s="616"/>
      <c r="AG65" s="616"/>
      <c r="AH65" s="616"/>
      <c r="AI65" s="616"/>
      <c r="AJ65" s="616"/>
      <c r="AK65" s="616"/>
      <c r="AL65" s="616"/>
      <c r="AM65" s="616"/>
      <c r="AN65" s="616"/>
      <c r="AO65" s="616"/>
      <c r="AP65" s="616"/>
      <c r="AQ65" s="616"/>
      <c r="AR65" s="616"/>
      <c r="AS65" s="616"/>
      <c r="AT65" s="616"/>
      <c r="AU65" s="616"/>
      <c r="AV65" s="616"/>
      <c r="AW65" s="616"/>
      <c r="AX65" s="616"/>
      <c r="AY65" s="616"/>
      <c r="AZ65" s="616"/>
      <c r="BA65" s="616"/>
      <c r="BB65" s="616"/>
      <c r="BC65" s="616"/>
      <c r="BD65" s="616"/>
      <c r="BE65" s="616"/>
      <c r="BF65" s="616"/>
      <c r="BG65" s="616"/>
      <c r="BH65" s="616"/>
      <c r="BI65" s="616"/>
      <c r="BJ65" s="616"/>
      <c r="BK65" s="616"/>
      <c r="BL65" s="616"/>
      <c r="BM65" s="616"/>
      <c r="BN65" s="616"/>
      <c r="BO65" s="616"/>
      <c r="BP65" s="616"/>
      <c r="BQ65" s="616"/>
      <c r="BR65" s="616"/>
      <c r="BS65" s="616"/>
      <c r="BT65" s="616"/>
      <c r="BU65" s="616"/>
      <c r="BV65" s="616"/>
      <c r="BW65" s="616"/>
      <c r="BX65" s="616"/>
      <c r="BY65" s="617"/>
    </row>
    <row r="66" spans="1:77" ht="8.25" customHeight="1">
      <c r="A66" s="615"/>
      <c r="B66" s="616"/>
      <c r="C66" s="616"/>
      <c r="D66" s="616"/>
      <c r="E66" s="616"/>
      <c r="F66" s="616"/>
      <c r="G66" s="616"/>
      <c r="H66" s="616"/>
      <c r="I66" s="616"/>
      <c r="J66" s="616"/>
      <c r="K66" s="616"/>
      <c r="L66" s="616"/>
      <c r="M66" s="616"/>
      <c r="N66" s="616"/>
      <c r="O66" s="616"/>
      <c r="P66" s="616"/>
      <c r="Q66" s="616"/>
      <c r="R66" s="616"/>
      <c r="S66" s="616"/>
      <c r="T66" s="616"/>
      <c r="U66" s="616"/>
      <c r="V66" s="616"/>
      <c r="W66" s="616"/>
      <c r="X66" s="616"/>
      <c r="Y66" s="616"/>
      <c r="Z66" s="616"/>
      <c r="AA66" s="616"/>
      <c r="AB66" s="616"/>
      <c r="AC66" s="616"/>
      <c r="AD66" s="616"/>
      <c r="AE66" s="616"/>
      <c r="AF66" s="616"/>
      <c r="AG66" s="616"/>
      <c r="AH66" s="616"/>
      <c r="AI66" s="616"/>
      <c r="AJ66" s="616"/>
      <c r="AK66" s="616"/>
      <c r="AL66" s="616"/>
      <c r="AM66" s="616"/>
      <c r="AN66" s="616"/>
      <c r="AO66" s="616"/>
      <c r="AP66" s="616"/>
      <c r="AQ66" s="616"/>
      <c r="AR66" s="616"/>
      <c r="AS66" s="616"/>
      <c r="AT66" s="616"/>
      <c r="AU66" s="616"/>
      <c r="AV66" s="616"/>
      <c r="AW66" s="616"/>
      <c r="AX66" s="616"/>
      <c r="AY66" s="616"/>
      <c r="AZ66" s="616"/>
      <c r="BA66" s="616"/>
      <c r="BB66" s="616"/>
      <c r="BC66" s="616"/>
      <c r="BD66" s="616"/>
      <c r="BE66" s="616"/>
      <c r="BF66" s="616"/>
      <c r="BG66" s="616"/>
      <c r="BH66" s="616"/>
      <c r="BI66" s="616"/>
      <c r="BJ66" s="616"/>
      <c r="BK66" s="616"/>
      <c r="BL66" s="616"/>
      <c r="BM66" s="616"/>
      <c r="BN66" s="616"/>
      <c r="BO66" s="616"/>
      <c r="BP66" s="616"/>
      <c r="BQ66" s="616"/>
      <c r="BR66" s="616"/>
      <c r="BS66" s="616"/>
      <c r="BT66" s="616"/>
      <c r="BU66" s="616"/>
      <c r="BV66" s="616"/>
      <c r="BW66" s="616"/>
      <c r="BX66" s="616"/>
      <c r="BY66" s="617"/>
    </row>
    <row r="67" spans="1:77" ht="8.25" customHeight="1">
      <c r="A67" s="615"/>
      <c r="B67" s="616"/>
      <c r="C67" s="616"/>
      <c r="D67" s="616"/>
      <c r="E67" s="616"/>
      <c r="F67" s="616"/>
      <c r="G67" s="616"/>
      <c r="H67" s="616"/>
      <c r="I67" s="616"/>
      <c r="J67" s="616"/>
      <c r="K67" s="616"/>
      <c r="L67" s="616"/>
      <c r="M67" s="616"/>
      <c r="N67" s="616"/>
      <c r="O67" s="616"/>
      <c r="P67" s="616"/>
      <c r="Q67" s="616"/>
      <c r="R67" s="616"/>
      <c r="S67" s="616"/>
      <c r="T67" s="616"/>
      <c r="U67" s="616"/>
      <c r="V67" s="616"/>
      <c r="W67" s="616"/>
      <c r="X67" s="616"/>
      <c r="Y67" s="616"/>
      <c r="Z67" s="616"/>
      <c r="AA67" s="616"/>
      <c r="AB67" s="616"/>
      <c r="AC67" s="616"/>
      <c r="AD67" s="616"/>
      <c r="AE67" s="616"/>
      <c r="AF67" s="616"/>
      <c r="AG67" s="616"/>
      <c r="AH67" s="616"/>
      <c r="AI67" s="616"/>
      <c r="AJ67" s="616"/>
      <c r="AK67" s="616"/>
      <c r="AL67" s="616"/>
      <c r="AM67" s="616"/>
      <c r="AN67" s="616"/>
      <c r="AO67" s="616"/>
      <c r="AP67" s="616"/>
      <c r="AQ67" s="616"/>
      <c r="AR67" s="616"/>
      <c r="AS67" s="616"/>
      <c r="AT67" s="616"/>
      <c r="AU67" s="616"/>
      <c r="AV67" s="616"/>
      <c r="AW67" s="616"/>
      <c r="AX67" s="616"/>
      <c r="AY67" s="616"/>
      <c r="AZ67" s="616"/>
      <c r="BA67" s="616"/>
      <c r="BB67" s="616"/>
      <c r="BC67" s="616"/>
      <c r="BD67" s="616"/>
      <c r="BE67" s="616"/>
      <c r="BF67" s="616"/>
      <c r="BG67" s="616"/>
      <c r="BH67" s="616"/>
      <c r="BI67" s="616"/>
      <c r="BJ67" s="616"/>
      <c r="BK67" s="616"/>
      <c r="BL67" s="616"/>
      <c r="BM67" s="616"/>
      <c r="BN67" s="616"/>
      <c r="BO67" s="616"/>
      <c r="BP67" s="616"/>
      <c r="BQ67" s="616"/>
      <c r="BR67" s="616"/>
      <c r="BS67" s="616"/>
      <c r="BT67" s="616"/>
      <c r="BU67" s="616"/>
      <c r="BV67" s="616"/>
      <c r="BW67" s="616"/>
      <c r="BX67" s="616"/>
      <c r="BY67" s="617"/>
    </row>
    <row r="68" spans="1:77" ht="8.25" customHeight="1">
      <c r="A68" s="615"/>
      <c r="B68" s="616"/>
      <c r="C68" s="616"/>
      <c r="D68" s="616"/>
      <c r="E68" s="616"/>
      <c r="F68" s="616"/>
      <c r="G68" s="616"/>
      <c r="H68" s="616"/>
      <c r="I68" s="616"/>
      <c r="J68" s="616"/>
      <c r="K68" s="616"/>
      <c r="L68" s="616"/>
      <c r="M68" s="616"/>
      <c r="N68" s="616"/>
      <c r="O68" s="616"/>
      <c r="P68" s="616"/>
      <c r="Q68" s="616"/>
      <c r="R68" s="616"/>
      <c r="S68" s="616"/>
      <c r="T68" s="616"/>
      <c r="U68" s="616"/>
      <c r="V68" s="616"/>
      <c r="W68" s="616"/>
      <c r="X68" s="616"/>
      <c r="Y68" s="616"/>
      <c r="Z68" s="616"/>
      <c r="AA68" s="616"/>
      <c r="AB68" s="616"/>
      <c r="AC68" s="616"/>
      <c r="AD68" s="616"/>
      <c r="AE68" s="616"/>
      <c r="AF68" s="616"/>
      <c r="AG68" s="616"/>
      <c r="AH68" s="616"/>
      <c r="AI68" s="616"/>
      <c r="AJ68" s="616"/>
      <c r="AK68" s="616"/>
      <c r="AL68" s="616"/>
      <c r="AM68" s="616"/>
      <c r="AN68" s="616"/>
      <c r="AO68" s="616"/>
      <c r="AP68" s="616"/>
      <c r="AQ68" s="616"/>
      <c r="AR68" s="616"/>
      <c r="AS68" s="616"/>
      <c r="AT68" s="616"/>
      <c r="AU68" s="616"/>
      <c r="AV68" s="616"/>
      <c r="AW68" s="616"/>
      <c r="AX68" s="616"/>
      <c r="AY68" s="616"/>
      <c r="AZ68" s="616"/>
      <c r="BA68" s="616"/>
      <c r="BB68" s="616"/>
      <c r="BC68" s="616"/>
      <c r="BD68" s="616"/>
      <c r="BE68" s="616"/>
      <c r="BF68" s="616"/>
      <c r="BG68" s="616"/>
      <c r="BH68" s="616"/>
      <c r="BI68" s="616"/>
      <c r="BJ68" s="616"/>
      <c r="BK68" s="616"/>
      <c r="BL68" s="616"/>
      <c r="BM68" s="616"/>
      <c r="BN68" s="616"/>
      <c r="BO68" s="616"/>
      <c r="BP68" s="616"/>
      <c r="BQ68" s="616"/>
      <c r="BR68" s="616"/>
      <c r="BS68" s="616"/>
      <c r="BT68" s="616"/>
      <c r="BU68" s="616"/>
      <c r="BV68" s="616"/>
      <c r="BW68" s="616"/>
      <c r="BX68" s="616"/>
      <c r="BY68" s="617"/>
    </row>
    <row r="69" spans="1:77" ht="8.25" customHeight="1">
      <c r="A69" s="615"/>
      <c r="B69" s="616"/>
      <c r="C69" s="616"/>
      <c r="D69" s="616"/>
      <c r="E69" s="616"/>
      <c r="F69" s="616"/>
      <c r="G69" s="616"/>
      <c r="H69" s="616"/>
      <c r="I69" s="616"/>
      <c r="J69" s="616"/>
      <c r="K69" s="616"/>
      <c r="L69" s="616"/>
      <c r="M69" s="616"/>
      <c r="N69" s="616"/>
      <c r="O69" s="616"/>
      <c r="P69" s="616"/>
      <c r="Q69" s="616"/>
      <c r="R69" s="616"/>
      <c r="S69" s="616"/>
      <c r="T69" s="616"/>
      <c r="U69" s="616"/>
      <c r="V69" s="616"/>
      <c r="W69" s="616"/>
      <c r="X69" s="616"/>
      <c r="Y69" s="616"/>
      <c r="Z69" s="616"/>
      <c r="AA69" s="616"/>
      <c r="AB69" s="616"/>
      <c r="AC69" s="616"/>
      <c r="AD69" s="616"/>
      <c r="AE69" s="616"/>
      <c r="AF69" s="616"/>
      <c r="AG69" s="616"/>
      <c r="AH69" s="616"/>
      <c r="AI69" s="616"/>
      <c r="AJ69" s="616"/>
      <c r="AK69" s="616"/>
      <c r="AL69" s="616"/>
      <c r="AM69" s="616"/>
      <c r="AN69" s="616"/>
      <c r="AO69" s="616"/>
      <c r="AP69" s="616"/>
      <c r="AQ69" s="616"/>
      <c r="AR69" s="616"/>
      <c r="AS69" s="616"/>
      <c r="AT69" s="616"/>
      <c r="AU69" s="616"/>
      <c r="AV69" s="616"/>
      <c r="AW69" s="616"/>
      <c r="AX69" s="616"/>
      <c r="AY69" s="616"/>
      <c r="AZ69" s="616"/>
      <c r="BA69" s="616"/>
      <c r="BB69" s="616"/>
      <c r="BC69" s="616"/>
      <c r="BD69" s="616"/>
      <c r="BE69" s="616"/>
      <c r="BF69" s="616"/>
      <c r="BG69" s="616"/>
      <c r="BH69" s="616"/>
      <c r="BI69" s="616"/>
      <c r="BJ69" s="616"/>
      <c r="BK69" s="616"/>
      <c r="BL69" s="616"/>
      <c r="BM69" s="616"/>
      <c r="BN69" s="616"/>
      <c r="BO69" s="616"/>
      <c r="BP69" s="616"/>
      <c r="BQ69" s="616"/>
      <c r="BR69" s="616"/>
      <c r="BS69" s="616"/>
      <c r="BT69" s="616"/>
      <c r="BU69" s="616"/>
      <c r="BV69" s="616"/>
      <c r="BW69" s="616"/>
      <c r="BX69" s="616"/>
      <c r="BY69" s="617"/>
    </row>
    <row r="70" spans="1:77" ht="8.25" customHeight="1">
      <c r="A70" s="615"/>
      <c r="B70" s="616"/>
      <c r="C70" s="616"/>
      <c r="D70" s="616"/>
      <c r="E70" s="616"/>
      <c r="F70" s="616"/>
      <c r="G70" s="616"/>
      <c r="H70" s="616"/>
      <c r="I70" s="616"/>
      <c r="J70" s="616"/>
      <c r="K70" s="616"/>
      <c r="L70" s="616"/>
      <c r="M70" s="616"/>
      <c r="N70" s="616"/>
      <c r="O70" s="616"/>
      <c r="P70" s="616"/>
      <c r="Q70" s="616"/>
      <c r="R70" s="616"/>
      <c r="S70" s="616"/>
      <c r="T70" s="616"/>
      <c r="U70" s="616"/>
      <c r="V70" s="616"/>
      <c r="W70" s="616"/>
      <c r="X70" s="616"/>
      <c r="Y70" s="616"/>
      <c r="Z70" s="616"/>
      <c r="AA70" s="616"/>
      <c r="AB70" s="616"/>
      <c r="AC70" s="616"/>
      <c r="AD70" s="616"/>
      <c r="AE70" s="616"/>
      <c r="AF70" s="616"/>
      <c r="AG70" s="616"/>
      <c r="AH70" s="616"/>
      <c r="AI70" s="616"/>
      <c r="AJ70" s="616"/>
      <c r="AK70" s="616"/>
      <c r="AL70" s="616"/>
      <c r="AM70" s="616"/>
      <c r="AN70" s="616"/>
      <c r="AO70" s="616"/>
      <c r="AP70" s="616"/>
      <c r="AQ70" s="616"/>
      <c r="AR70" s="616"/>
      <c r="AS70" s="616"/>
      <c r="AT70" s="616"/>
      <c r="AU70" s="616"/>
      <c r="AV70" s="616"/>
      <c r="AW70" s="616"/>
      <c r="AX70" s="616"/>
      <c r="AY70" s="616"/>
      <c r="AZ70" s="616"/>
      <c r="BA70" s="616"/>
      <c r="BB70" s="616"/>
      <c r="BC70" s="616"/>
      <c r="BD70" s="616"/>
      <c r="BE70" s="616"/>
      <c r="BF70" s="616"/>
      <c r="BG70" s="616"/>
      <c r="BH70" s="616"/>
      <c r="BI70" s="616"/>
      <c r="BJ70" s="616"/>
      <c r="BK70" s="616"/>
      <c r="BL70" s="616"/>
      <c r="BM70" s="616"/>
      <c r="BN70" s="616"/>
      <c r="BO70" s="616"/>
      <c r="BP70" s="616"/>
      <c r="BQ70" s="616"/>
      <c r="BR70" s="616"/>
      <c r="BS70" s="616"/>
      <c r="BT70" s="616"/>
      <c r="BU70" s="616"/>
      <c r="BV70" s="616"/>
      <c r="BW70" s="616"/>
      <c r="BX70" s="616"/>
      <c r="BY70" s="617"/>
    </row>
    <row r="71" spans="1:77" ht="10.5" customHeight="1">
      <c r="A71" s="618"/>
      <c r="B71" s="619"/>
      <c r="C71" s="619"/>
      <c r="D71" s="619"/>
      <c r="E71" s="619"/>
      <c r="F71" s="619"/>
      <c r="G71" s="619"/>
      <c r="H71" s="619"/>
      <c r="I71" s="619"/>
      <c r="J71" s="619"/>
      <c r="K71" s="619"/>
      <c r="L71" s="619"/>
      <c r="M71" s="619"/>
      <c r="N71" s="619"/>
      <c r="O71" s="619"/>
      <c r="P71" s="619"/>
      <c r="Q71" s="619"/>
      <c r="R71" s="619"/>
      <c r="S71" s="619"/>
      <c r="T71" s="619"/>
      <c r="U71" s="619"/>
      <c r="V71" s="619"/>
      <c r="W71" s="619"/>
      <c r="X71" s="619"/>
      <c r="Y71" s="619"/>
      <c r="Z71" s="619"/>
      <c r="AA71" s="619"/>
      <c r="AB71" s="619"/>
      <c r="AC71" s="619"/>
      <c r="AD71" s="619"/>
      <c r="AE71" s="619"/>
      <c r="AF71" s="619"/>
      <c r="AG71" s="619"/>
      <c r="AH71" s="619"/>
      <c r="AI71" s="619"/>
      <c r="AJ71" s="619"/>
      <c r="AK71" s="619"/>
      <c r="AL71" s="619"/>
      <c r="AM71" s="619"/>
      <c r="AN71" s="619"/>
      <c r="AO71" s="619"/>
      <c r="AP71" s="619"/>
      <c r="AQ71" s="619"/>
      <c r="AR71" s="619"/>
      <c r="AS71" s="619"/>
      <c r="AT71" s="619"/>
      <c r="AU71" s="619"/>
      <c r="AV71" s="619"/>
      <c r="AW71" s="619"/>
      <c r="AX71" s="619"/>
      <c r="AY71" s="619"/>
      <c r="AZ71" s="619"/>
      <c r="BA71" s="619"/>
      <c r="BB71" s="619"/>
      <c r="BC71" s="619"/>
      <c r="BD71" s="619"/>
      <c r="BE71" s="619"/>
      <c r="BF71" s="619"/>
      <c r="BG71" s="619"/>
      <c r="BH71" s="619"/>
      <c r="BI71" s="619"/>
      <c r="BJ71" s="619"/>
      <c r="BK71" s="619"/>
      <c r="BL71" s="619"/>
      <c r="BM71" s="619"/>
      <c r="BN71" s="619"/>
      <c r="BO71" s="619"/>
      <c r="BP71" s="619"/>
      <c r="BQ71" s="619"/>
      <c r="BR71" s="619"/>
      <c r="BS71" s="619"/>
      <c r="BT71" s="619"/>
      <c r="BU71" s="619"/>
      <c r="BV71" s="619"/>
      <c r="BW71" s="619"/>
      <c r="BX71" s="619"/>
      <c r="BY71" s="620"/>
    </row>
    <row r="72" spans="1:77" ht="6" customHeight="1">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62"/>
      <c r="BA72" s="62"/>
      <c r="BB72" s="62"/>
      <c r="BC72" s="62"/>
      <c r="BD72" s="62"/>
      <c r="BE72" s="62"/>
      <c r="BF72" s="55"/>
      <c r="BG72" s="55"/>
      <c r="BH72" s="55"/>
      <c r="BI72" s="55"/>
      <c r="BJ72" s="55"/>
      <c r="BK72" s="55"/>
      <c r="BL72" s="55"/>
      <c r="BM72" s="55"/>
      <c r="BN72" s="55"/>
      <c r="BO72" s="55"/>
      <c r="BP72" s="55"/>
      <c r="BQ72" s="55"/>
      <c r="BR72" s="55"/>
      <c r="BS72" s="55"/>
      <c r="BT72" s="55"/>
      <c r="BU72" s="55"/>
      <c r="BV72" s="55"/>
      <c r="BW72" s="55"/>
      <c r="BX72" s="55"/>
      <c r="BY72" s="55"/>
    </row>
    <row r="73" spans="1:77" ht="6" customHeight="1">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62"/>
      <c r="BA73" s="62"/>
      <c r="BB73" s="62"/>
      <c r="BC73" s="62"/>
      <c r="BD73" s="62"/>
      <c r="BE73" s="62"/>
      <c r="BF73" s="55"/>
      <c r="BG73" s="55"/>
      <c r="BH73" s="55"/>
      <c r="BI73" s="55"/>
      <c r="BJ73" s="55"/>
      <c r="BK73" s="55"/>
      <c r="BL73" s="55"/>
      <c r="BM73" s="55"/>
      <c r="BN73" s="55"/>
      <c r="BO73" s="55"/>
      <c r="BP73" s="55"/>
      <c r="BQ73" s="55"/>
      <c r="BR73" s="55"/>
      <c r="BS73" s="55"/>
      <c r="BT73" s="55"/>
      <c r="BU73" s="55"/>
      <c r="BV73" s="55"/>
      <c r="BW73" s="55"/>
      <c r="BX73" s="55"/>
      <c r="BY73" s="55"/>
    </row>
    <row r="74" spans="1:77" ht="5.25" customHeight="1">
      <c r="A74" s="55"/>
      <c r="B74" s="55"/>
      <c r="C74" s="55"/>
      <c r="D74" s="55"/>
      <c r="E74" s="55"/>
      <c r="F74" s="5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c r="BA74" s="55"/>
      <c r="BB74" s="55"/>
      <c r="BC74" s="55"/>
      <c r="BD74" s="55"/>
      <c r="BE74" s="55"/>
      <c r="BF74" s="55"/>
      <c r="BG74" s="55"/>
      <c r="BH74" s="55"/>
      <c r="BI74" s="55"/>
      <c r="BJ74" s="55"/>
      <c r="BK74" s="55"/>
      <c r="BL74" s="55"/>
      <c r="BM74" s="55"/>
      <c r="BN74" s="55"/>
      <c r="BO74" s="55"/>
      <c r="BP74" s="55"/>
      <c r="BQ74" s="55"/>
      <c r="BR74" s="55"/>
      <c r="BS74" s="55"/>
      <c r="BT74" s="55"/>
      <c r="BU74" s="55"/>
      <c r="BV74" s="55"/>
      <c r="BW74" s="55"/>
      <c r="BX74" s="55"/>
      <c r="BY74" s="55"/>
    </row>
    <row r="75" spans="1:77" ht="5.25" customHeight="1">
      <c r="A75" s="55"/>
      <c r="B75" s="55"/>
      <c r="C75" s="55"/>
      <c r="D75" s="55"/>
      <c r="E75" s="55"/>
      <c r="F75" s="55"/>
      <c r="G75" s="55"/>
      <c r="H75" s="55"/>
      <c r="I75" s="55"/>
      <c r="J75" s="55"/>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55"/>
      <c r="BE75" s="55"/>
      <c r="BF75" s="55"/>
      <c r="BG75" s="55"/>
      <c r="BH75" s="55"/>
      <c r="BI75" s="55"/>
      <c r="BJ75" s="55"/>
      <c r="BK75" s="55"/>
      <c r="BL75" s="55"/>
      <c r="BM75" s="55"/>
      <c r="BN75" s="55"/>
      <c r="BO75" s="55"/>
      <c r="BP75" s="55"/>
      <c r="BQ75" s="55"/>
      <c r="BR75" s="55"/>
      <c r="BS75" s="55"/>
      <c r="BT75" s="55"/>
      <c r="BU75" s="55"/>
      <c r="BV75" s="55"/>
      <c r="BW75" s="55"/>
      <c r="BX75" s="55"/>
      <c r="BY75" s="55"/>
    </row>
    <row r="76" spans="1:77" ht="5.25" customHeight="1">
      <c r="A76" s="55"/>
      <c r="B76" s="55"/>
      <c r="C76" s="55"/>
      <c r="D76" s="55"/>
      <c r="E76" s="55"/>
      <c r="F76" s="55"/>
      <c r="G76" s="55"/>
      <c r="H76" s="55"/>
      <c r="I76" s="55"/>
      <c r="J76" s="55"/>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5"/>
      <c r="AJ76" s="55"/>
      <c r="AK76" s="55"/>
      <c r="AL76" s="55"/>
      <c r="AM76" s="55"/>
      <c r="AN76" s="55"/>
      <c r="AO76" s="55"/>
      <c r="AP76" s="55"/>
      <c r="AQ76" s="55"/>
      <c r="AR76" s="55"/>
      <c r="AS76" s="55"/>
      <c r="AT76" s="55"/>
      <c r="AU76" s="55"/>
      <c r="AV76" s="55"/>
      <c r="AW76" s="55"/>
      <c r="AX76" s="55"/>
      <c r="AY76" s="55"/>
      <c r="AZ76" s="55"/>
      <c r="BA76" s="55"/>
      <c r="BB76" s="55"/>
      <c r="BC76" s="55"/>
      <c r="BD76" s="55"/>
      <c r="BE76" s="55"/>
      <c r="BF76" s="55"/>
      <c r="BG76" s="55"/>
      <c r="BH76" s="55"/>
      <c r="BI76" s="55"/>
      <c r="BJ76" s="55"/>
      <c r="BK76" s="55"/>
      <c r="BL76" s="55"/>
      <c r="BM76" s="55"/>
      <c r="BN76" s="55"/>
      <c r="BO76" s="55"/>
      <c r="BP76" s="55"/>
      <c r="BQ76" s="55"/>
      <c r="BR76" s="55"/>
      <c r="BS76" s="55"/>
      <c r="BT76" s="55"/>
      <c r="BU76" s="55"/>
      <c r="BV76" s="55"/>
      <c r="BW76" s="55"/>
      <c r="BX76" s="55"/>
      <c r="BY76" s="55"/>
    </row>
    <row r="77" spans="1:77" ht="3" customHeight="1">
      <c r="A77" s="63"/>
      <c r="B77" s="63"/>
      <c r="C77" s="63"/>
      <c r="D77" s="63"/>
      <c r="E77" s="63"/>
      <c r="F77" s="63"/>
      <c r="G77" s="63"/>
      <c r="H77" s="64"/>
      <c r="I77" s="64"/>
      <c r="J77" s="64"/>
      <c r="K77" s="64"/>
      <c r="L77" s="64"/>
      <c r="M77" s="64"/>
      <c r="N77" s="64"/>
      <c r="O77" s="64"/>
      <c r="P77" s="64"/>
      <c r="Q77" s="64"/>
      <c r="R77" s="64"/>
      <c r="S77" s="64"/>
      <c r="T77" s="64"/>
      <c r="U77" s="64"/>
      <c r="V77" s="64"/>
      <c r="W77" s="5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55"/>
      <c r="BF77" s="55"/>
      <c r="BG77" s="55"/>
      <c r="BH77" s="55"/>
      <c r="BI77" s="55"/>
      <c r="BJ77" s="55"/>
      <c r="BK77" s="55"/>
      <c r="BL77" s="55"/>
      <c r="BM77" s="55"/>
      <c r="BN77" s="55"/>
      <c r="BO77" s="55"/>
      <c r="BP77" s="55"/>
      <c r="BQ77" s="55"/>
      <c r="BR77" s="55"/>
      <c r="BS77" s="55"/>
      <c r="BT77" s="55"/>
      <c r="BU77" s="55"/>
      <c r="BV77" s="55"/>
      <c r="BW77" s="55"/>
      <c r="BX77" s="55"/>
      <c r="BY77" s="55"/>
    </row>
    <row r="78" spans="1:77" ht="3" customHeight="1">
      <c r="A78" s="63"/>
      <c r="B78" s="63"/>
      <c r="C78" s="63"/>
      <c r="D78" s="63"/>
      <c r="E78" s="63"/>
      <c r="F78" s="63"/>
      <c r="G78" s="63"/>
      <c r="H78" s="64"/>
      <c r="I78" s="64"/>
      <c r="J78" s="64"/>
      <c r="K78" s="64"/>
      <c r="L78" s="64"/>
      <c r="M78" s="64"/>
      <c r="N78" s="64"/>
      <c r="O78" s="64"/>
      <c r="P78" s="64"/>
      <c r="Q78" s="64"/>
      <c r="R78" s="64"/>
      <c r="S78" s="64"/>
      <c r="T78" s="64"/>
      <c r="U78" s="64"/>
      <c r="V78" s="64"/>
      <c r="W78" s="5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55"/>
      <c r="BF78" s="55"/>
      <c r="BG78" s="55"/>
      <c r="BH78" s="55"/>
      <c r="BI78" s="55"/>
      <c r="BJ78" s="55"/>
      <c r="BK78" s="55"/>
      <c r="BL78" s="55"/>
      <c r="BM78" s="55"/>
      <c r="BN78" s="55"/>
      <c r="BO78" s="55"/>
      <c r="BP78" s="55"/>
      <c r="BQ78" s="55"/>
      <c r="BR78" s="55"/>
      <c r="BS78" s="55"/>
      <c r="BT78" s="55"/>
      <c r="BU78" s="55"/>
      <c r="BV78" s="55"/>
      <c r="BW78" s="55"/>
      <c r="BX78" s="55"/>
      <c r="BY78" s="55"/>
    </row>
    <row r="79" spans="1:77" ht="3" customHeight="1">
      <c r="A79" s="63"/>
      <c r="B79" s="63"/>
      <c r="C79" s="63"/>
      <c r="D79" s="63"/>
      <c r="E79" s="63"/>
      <c r="F79" s="63"/>
      <c r="G79" s="63"/>
      <c r="H79" s="64"/>
      <c r="I79" s="64"/>
      <c r="J79" s="64"/>
      <c r="K79" s="64"/>
      <c r="L79" s="64"/>
      <c r="M79" s="64"/>
      <c r="N79" s="64"/>
      <c r="O79" s="64"/>
      <c r="P79" s="64"/>
      <c r="Q79" s="64"/>
      <c r="R79" s="64"/>
      <c r="S79" s="64"/>
      <c r="T79" s="64"/>
      <c r="U79" s="64"/>
      <c r="V79" s="64"/>
      <c r="W79" s="5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55"/>
      <c r="BF79" s="55"/>
      <c r="BG79" s="55"/>
      <c r="BH79" s="55"/>
      <c r="BI79" s="55"/>
      <c r="BJ79" s="55"/>
      <c r="BK79" s="55"/>
      <c r="BL79" s="55"/>
      <c r="BM79" s="55"/>
      <c r="BN79" s="55"/>
      <c r="BO79" s="55"/>
      <c r="BP79" s="55"/>
      <c r="BQ79" s="55"/>
      <c r="BR79" s="55"/>
      <c r="BS79" s="55"/>
      <c r="BT79" s="55"/>
      <c r="BU79" s="55"/>
      <c r="BV79" s="55"/>
      <c r="BW79" s="55"/>
      <c r="BX79" s="55"/>
      <c r="BY79" s="55"/>
    </row>
    <row r="80" spans="1:77" ht="3" customHeight="1">
      <c r="A80" s="63"/>
      <c r="B80" s="63"/>
      <c r="C80" s="63"/>
      <c r="D80" s="63"/>
      <c r="E80" s="63"/>
      <c r="F80" s="63"/>
      <c r="G80" s="63"/>
      <c r="H80" s="64"/>
      <c r="I80" s="64"/>
      <c r="J80" s="64"/>
      <c r="K80" s="64"/>
      <c r="L80" s="64"/>
      <c r="M80" s="64"/>
      <c r="N80" s="64"/>
      <c r="O80" s="64"/>
      <c r="P80" s="64"/>
      <c r="Q80" s="64"/>
      <c r="R80" s="64"/>
      <c r="S80" s="64"/>
      <c r="T80" s="64"/>
      <c r="U80" s="64"/>
      <c r="V80" s="64"/>
      <c r="W80" s="5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55"/>
      <c r="BF80" s="55"/>
      <c r="BG80" s="55"/>
      <c r="BH80" s="55"/>
      <c r="BI80" s="55"/>
      <c r="BJ80" s="55"/>
      <c r="BK80" s="55"/>
      <c r="BL80" s="55"/>
      <c r="BM80" s="55"/>
      <c r="BN80" s="55"/>
      <c r="BO80" s="55"/>
      <c r="BP80" s="55"/>
      <c r="BQ80" s="55"/>
      <c r="BR80" s="55"/>
      <c r="BS80" s="55"/>
      <c r="BT80" s="55"/>
      <c r="BU80" s="55"/>
      <c r="BV80" s="55"/>
      <c r="BW80" s="55"/>
      <c r="BX80" s="55"/>
      <c r="BY80" s="55"/>
    </row>
    <row r="81" spans="1:78" ht="3" customHeight="1">
      <c r="A81" s="63"/>
      <c r="B81" s="63"/>
      <c r="C81" s="63"/>
      <c r="D81" s="63"/>
      <c r="E81" s="63"/>
      <c r="F81" s="63"/>
      <c r="G81" s="63"/>
      <c r="H81" s="64"/>
      <c r="I81" s="64"/>
      <c r="J81" s="64"/>
      <c r="K81" s="64"/>
      <c r="L81" s="64"/>
      <c r="M81" s="64"/>
      <c r="N81" s="64"/>
      <c r="O81" s="64"/>
      <c r="P81" s="64"/>
      <c r="Q81" s="64"/>
      <c r="R81" s="64"/>
      <c r="S81" s="64"/>
      <c r="T81" s="64"/>
      <c r="U81" s="64"/>
      <c r="V81" s="64"/>
      <c r="W81" s="5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55"/>
      <c r="BF81" s="55"/>
      <c r="BG81" s="55"/>
      <c r="BH81" s="55"/>
      <c r="BI81" s="55"/>
      <c r="BJ81" s="55"/>
      <c r="BK81" s="55"/>
      <c r="BL81" s="55"/>
      <c r="BM81" s="55"/>
      <c r="BN81" s="55"/>
      <c r="BO81" s="55"/>
      <c r="BP81" s="55"/>
      <c r="BQ81" s="55"/>
      <c r="BR81" s="55"/>
      <c r="BS81" s="55"/>
      <c r="BT81" s="55"/>
      <c r="BU81" s="55"/>
      <c r="BV81" s="55"/>
      <c r="BW81" s="55"/>
      <c r="BX81" s="55"/>
      <c r="BY81" s="55"/>
    </row>
    <row r="82" spans="1:78" ht="3" customHeight="1">
      <c r="A82" s="63"/>
      <c r="B82" s="63"/>
      <c r="C82" s="63"/>
      <c r="D82" s="63"/>
      <c r="E82" s="63"/>
      <c r="F82" s="63"/>
      <c r="G82" s="63"/>
      <c r="H82" s="64"/>
      <c r="I82" s="64"/>
      <c r="J82" s="64"/>
      <c r="K82" s="64"/>
      <c r="L82" s="64"/>
      <c r="M82" s="64"/>
      <c r="N82" s="64"/>
      <c r="O82" s="64"/>
      <c r="P82" s="64"/>
      <c r="Q82" s="64"/>
      <c r="R82" s="64"/>
      <c r="S82" s="64"/>
      <c r="T82" s="64"/>
      <c r="U82" s="64"/>
      <c r="V82" s="64"/>
      <c r="W82" s="5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55"/>
      <c r="BF82" s="55"/>
      <c r="BG82" s="55"/>
      <c r="BH82" s="55"/>
      <c r="BI82" s="55"/>
      <c r="BJ82" s="55"/>
      <c r="BK82" s="55"/>
      <c r="BL82" s="55"/>
      <c r="BM82" s="55"/>
      <c r="BN82" s="55"/>
      <c r="BO82" s="55"/>
      <c r="BP82" s="55"/>
      <c r="BQ82" s="55"/>
      <c r="BR82" s="55"/>
      <c r="BS82" s="55"/>
      <c r="BT82" s="55"/>
      <c r="BU82" s="55"/>
      <c r="BV82" s="55"/>
      <c r="BW82" s="55"/>
      <c r="BX82" s="55"/>
      <c r="BY82" s="55"/>
    </row>
    <row r="83" spans="1:78" ht="4.5" customHeight="1">
      <c r="A83" s="66"/>
      <c r="B83" s="66"/>
      <c r="C83" s="66"/>
      <c r="D83" s="67"/>
      <c r="E83" s="67"/>
      <c r="F83" s="67"/>
      <c r="G83" s="67"/>
      <c r="H83" s="66"/>
      <c r="I83" s="66"/>
      <c r="J83" s="66"/>
      <c r="K83" s="67"/>
      <c r="L83" s="67"/>
      <c r="M83" s="67"/>
      <c r="N83" s="67"/>
      <c r="O83" s="68"/>
      <c r="P83" s="68"/>
      <c r="Q83" s="68"/>
      <c r="R83" s="68"/>
      <c r="S83" s="69"/>
      <c r="T83" s="69"/>
      <c r="U83" s="69"/>
      <c r="V83" s="68"/>
      <c r="W83" s="68"/>
      <c r="X83" s="69"/>
      <c r="Y83" s="69"/>
      <c r="Z83" s="69"/>
      <c r="AA83" s="69"/>
      <c r="AB83" s="55"/>
      <c r="AC83" s="70"/>
      <c r="AD83" s="71"/>
      <c r="AE83" s="72"/>
      <c r="AF83" s="72"/>
      <c r="AG83" s="72"/>
      <c r="AH83" s="72"/>
      <c r="AI83" s="72"/>
      <c r="AJ83" s="71"/>
      <c r="AK83" s="71"/>
      <c r="AL83" s="73"/>
      <c r="AM83" s="73"/>
      <c r="AN83" s="73"/>
      <c r="AO83" s="73"/>
      <c r="AP83" s="73"/>
      <c r="AQ83" s="70"/>
      <c r="AR83" s="70"/>
      <c r="AS83" s="74"/>
      <c r="AT83" s="74"/>
      <c r="AU83" s="74"/>
      <c r="AV83" s="74"/>
      <c r="AW83" s="74"/>
      <c r="AX83" s="74"/>
      <c r="AY83" s="74"/>
      <c r="AZ83" s="74"/>
      <c r="BA83" s="74"/>
      <c r="BB83" s="74"/>
      <c r="BC83" s="74"/>
      <c r="BD83" s="74"/>
      <c r="BE83" s="74"/>
      <c r="BF83" s="74"/>
      <c r="BG83" s="74"/>
      <c r="BH83" s="74"/>
      <c r="BI83" s="73"/>
      <c r="BJ83" s="73"/>
      <c r="BK83" s="73"/>
      <c r="BL83" s="73"/>
      <c r="BM83" s="73"/>
      <c r="BN83" s="73"/>
      <c r="BO83" s="73"/>
      <c r="BP83" s="73"/>
      <c r="BQ83" s="73"/>
      <c r="BR83" s="73"/>
      <c r="BS83" s="73"/>
      <c r="BT83" s="73"/>
      <c r="BU83" s="73"/>
      <c r="BV83" s="73"/>
      <c r="BW83" s="73"/>
      <c r="BX83" s="73"/>
      <c r="BY83" s="73"/>
      <c r="BZ83" s="75"/>
    </row>
    <row r="84" spans="1:78" ht="6.75" customHeight="1">
      <c r="A84" s="55"/>
      <c r="B84" s="621"/>
      <c r="C84" s="621"/>
      <c r="D84" s="621"/>
      <c r="E84" s="621"/>
      <c r="F84" s="621"/>
      <c r="G84" s="621"/>
      <c r="H84" s="621"/>
      <c r="I84" s="621"/>
      <c r="J84" s="621"/>
      <c r="K84" s="621"/>
      <c r="L84" s="621"/>
      <c r="M84" s="621"/>
      <c r="N84" s="621"/>
      <c r="O84" s="621"/>
      <c r="P84" s="621"/>
      <c r="Q84" s="621"/>
      <c r="R84" s="621"/>
      <c r="S84" s="621"/>
      <c r="T84" s="621"/>
      <c r="U84" s="621"/>
      <c r="V84" s="621"/>
      <c r="W84" s="621"/>
      <c r="X84" s="621"/>
      <c r="Y84" s="621"/>
      <c r="Z84" s="621"/>
      <c r="AA84" s="621"/>
      <c r="AB84" s="621"/>
      <c r="AC84" s="621"/>
      <c r="AD84" s="621"/>
      <c r="AE84" s="621"/>
      <c r="AF84" s="621"/>
      <c r="AG84" s="621"/>
      <c r="AH84" s="621"/>
      <c r="AI84" s="621"/>
      <c r="AJ84" s="621"/>
      <c r="AK84" s="621"/>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5"/>
      <c r="BK84" s="55"/>
      <c r="BL84" s="55"/>
      <c r="BM84" s="55"/>
      <c r="BN84" s="55"/>
      <c r="BO84" s="55"/>
      <c r="BP84" s="55"/>
      <c r="BQ84" s="55"/>
      <c r="BR84" s="55"/>
      <c r="BS84" s="55"/>
      <c r="BT84" s="55"/>
      <c r="BU84" s="55"/>
      <c r="BV84" s="55"/>
      <c r="BW84" s="55"/>
      <c r="BX84" s="55"/>
      <c r="BY84" s="55"/>
    </row>
    <row r="85" spans="1:78" ht="6.75" customHeight="1">
      <c r="A85" s="55"/>
      <c r="B85" s="621"/>
      <c r="C85" s="621"/>
      <c r="D85" s="621"/>
      <c r="E85" s="621"/>
      <c r="F85" s="621"/>
      <c r="G85" s="621"/>
      <c r="H85" s="621"/>
      <c r="I85" s="621"/>
      <c r="J85" s="621"/>
      <c r="K85" s="621"/>
      <c r="L85" s="621"/>
      <c r="M85" s="621"/>
      <c r="N85" s="621"/>
      <c r="O85" s="621"/>
      <c r="P85" s="621"/>
      <c r="Q85" s="621"/>
      <c r="R85" s="621"/>
      <c r="S85" s="621"/>
      <c r="T85" s="621"/>
      <c r="U85" s="621"/>
      <c r="V85" s="621"/>
      <c r="W85" s="621"/>
      <c r="X85" s="621"/>
      <c r="Y85" s="621"/>
      <c r="Z85" s="621"/>
      <c r="AA85" s="621"/>
      <c r="AB85" s="621"/>
      <c r="AC85" s="621"/>
      <c r="AD85" s="621"/>
      <c r="AE85" s="621"/>
      <c r="AF85" s="621"/>
      <c r="AG85" s="621"/>
      <c r="AH85" s="621"/>
      <c r="AI85" s="621"/>
      <c r="AJ85" s="621"/>
      <c r="AK85" s="621"/>
      <c r="AL85" s="55"/>
      <c r="AM85" s="55"/>
      <c r="AN85" s="55"/>
      <c r="AO85" s="55"/>
      <c r="AP85" s="55"/>
      <c r="AQ85" s="55"/>
      <c r="AR85" s="55"/>
      <c r="AS85" s="76"/>
      <c r="AT85" s="77"/>
      <c r="AU85" s="77"/>
      <c r="AV85" s="77"/>
      <c r="AW85" s="77"/>
      <c r="AX85" s="77"/>
      <c r="AY85" s="77"/>
      <c r="AZ85" s="77"/>
      <c r="BA85" s="55"/>
      <c r="BB85" s="55"/>
      <c r="BC85" s="55"/>
      <c r="BD85" s="55"/>
      <c r="BE85" s="55"/>
      <c r="BF85" s="55"/>
      <c r="BG85" s="55"/>
      <c r="BH85" s="55"/>
      <c r="BI85" s="55"/>
      <c r="BJ85" s="55"/>
      <c r="BK85" s="55"/>
      <c r="BL85" s="55"/>
      <c r="BM85" s="55"/>
      <c r="BN85" s="55"/>
      <c r="BO85" s="55"/>
      <c r="BP85" s="55"/>
      <c r="BQ85" s="55"/>
      <c r="BR85" s="55"/>
      <c r="BS85" s="55"/>
      <c r="BT85" s="55"/>
      <c r="BU85" s="55"/>
      <c r="BV85" s="55"/>
      <c r="BW85" s="55"/>
      <c r="BX85" s="55"/>
      <c r="BY85" s="77"/>
    </row>
    <row r="86" spans="1:78" ht="6" customHeight="1">
      <c r="A86" s="55"/>
      <c r="B86" s="610"/>
      <c r="C86" s="610"/>
      <c r="D86" s="610"/>
      <c r="E86" s="610"/>
      <c r="F86" s="610"/>
      <c r="G86" s="610"/>
      <c r="H86" s="610"/>
      <c r="I86" s="610"/>
      <c r="J86" s="610"/>
      <c r="K86" s="610"/>
      <c r="L86" s="610"/>
      <c r="M86" s="610"/>
      <c r="N86" s="610"/>
      <c r="O86" s="610"/>
      <c r="P86" s="610"/>
      <c r="Q86" s="610"/>
      <c r="R86" s="610"/>
      <c r="S86" s="610"/>
      <c r="T86" s="610"/>
      <c r="U86" s="610"/>
      <c r="V86" s="610"/>
      <c r="W86" s="610"/>
      <c r="X86" s="610"/>
      <c r="Y86" s="610"/>
      <c r="Z86" s="610"/>
      <c r="AA86" s="610"/>
      <c r="AB86" s="610"/>
      <c r="AC86" s="610"/>
      <c r="AD86" s="610"/>
      <c r="AE86" s="610"/>
      <c r="AF86" s="610"/>
      <c r="AG86" s="610"/>
      <c r="AH86" s="610"/>
      <c r="AI86" s="610"/>
      <c r="AJ86" s="610"/>
      <c r="AK86" s="610"/>
      <c r="AL86" s="610"/>
      <c r="AM86" s="55"/>
      <c r="AN86" s="55"/>
      <c r="AO86" s="55"/>
      <c r="AP86" s="55"/>
      <c r="AQ86" s="55"/>
      <c r="AR86" s="55"/>
      <c r="AS86" s="77"/>
      <c r="AT86" s="77"/>
      <c r="AU86" s="77"/>
      <c r="AV86" s="77"/>
      <c r="AW86" s="77"/>
      <c r="AX86" s="77"/>
      <c r="AY86" s="77"/>
      <c r="AZ86" s="77"/>
      <c r="BA86" s="55"/>
      <c r="BB86" s="625"/>
      <c r="BC86" s="625"/>
      <c r="BD86" s="625"/>
      <c r="BE86" s="625"/>
      <c r="BF86" s="625"/>
      <c r="BG86" s="625"/>
      <c r="BH86" s="625"/>
      <c r="BI86" s="625"/>
      <c r="BJ86" s="625"/>
      <c r="BK86" s="625"/>
      <c r="BL86" s="625"/>
      <c r="BM86" s="625"/>
      <c r="BN86" s="625"/>
      <c r="BO86" s="625"/>
      <c r="BP86" s="625"/>
      <c r="BQ86" s="625"/>
      <c r="BR86" s="625"/>
      <c r="BS86" s="625"/>
      <c r="BT86" s="625"/>
      <c r="BU86" s="625"/>
      <c r="BV86" s="625"/>
      <c r="BW86" s="625"/>
      <c r="BX86" s="625"/>
      <c r="BY86" s="625"/>
    </row>
    <row r="87" spans="1:78" ht="6" customHeight="1">
      <c r="A87" s="55"/>
      <c r="B87" s="610"/>
      <c r="C87" s="610"/>
      <c r="D87" s="610"/>
      <c r="E87" s="610"/>
      <c r="F87" s="610"/>
      <c r="G87" s="610"/>
      <c r="H87" s="610"/>
      <c r="I87" s="610"/>
      <c r="J87" s="610"/>
      <c r="K87" s="610"/>
      <c r="L87" s="610"/>
      <c r="M87" s="610"/>
      <c r="N87" s="610"/>
      <c r="O87" s="610"/>
      <c r="P87" s="610"/>
      <c r="Q87" s="610"/>
      <c r="R87" s="610"/>
      <c r="S87" s="610"/>
      <c r="T87" s="610"/>
      <c r="U87" s="610"/>
      <c r="V87" s="610"/>
      <c r="W87" s="610"/>
      <c r="X87" s="610"/>
      <c r="Y87" s="610"/>
      <c r="Z87" s="610"/>
      <c r="AA87" s="610"/>
      <c r="AB87" s="610"/>
      <c r="AC87" s="610"/>
      <c r="AD87" s="610"/>
      <c r="AE87" s="610"/>
      <c r="AF87" s="610"/>
      <c r="AG87" s="610"/>
      <c r="AH87" s="610"/>
      <c r="AI87" s="610"/>
      <c r="AJ87" s="610"/>
      <c r="AK87" s="610"/>
      <c r="AL87" s="610"/>
      <c r="AM87" s="55"/>
      <c r="AN87" s="55"/>
      <c r="AO87" s="55"/>
      <c r="AP87" s="55"/>
      <c r="AQ87" s="55"/>
      <c r="AR87" s="55"/>
      <c r="AS87" s="77"/>
      <c r="AT87" s="77"/>
      <c r="AU87" s="77"/>
      <c r="AV87" s="77"/>
      <c r="AW87" s="77"/>
      <c r="AX87" s="77"/>
      <c r="AY87" s="77"/>
      <c r="AZ87" s="77"/>
      <c r="BA87" s="55"/>
      <c r="BB87" s="625"/>
      <c r="BC87" s="625"/>
      <c r="BD87" s="625"/>
      <c r="BE87" s="625"/>
      <c r="BF87" s="625"/>
      <c r="BG87" s="625"/>
      <c r="BH87" s="625"/>
      <c r="BI87" s="625"/>
      <c r="BJ87" s="625"/>
      <c r="BK87" s="625"/>
      <c r="BL87" s="625"/>
      <c r="BM87" s="625"/>
      <c r="BN87" s="625"/>
      <c r="BO87" s="625"/>
      <c r="BP87" s="625"/>
      <c r="BQ87" s="625"/>
      <c r="BR87" s="625"/>
      <c r="BS87" s="625"/>
      <c r="BT87" s="625"/>
      <c r="BU87" s="625"/>
      <c r="BV87" s="625"/>
      <c r="BW87" s="625"/>
      <c r="BX87" s="625"/>
      <c r="BY87" s="625"/>
    </row>
    <row r="88" spans="1:78" ht="6" customHeight="1">
      <c r="A88" s="55"/>
      <c r="B88" s="610"/>
      <c r="C88" s="610"/>
      <c r="D88" s="610"/>
      <c r="E88" s="610"/>
      <c r="F88" s="610"/>
      <c r="G88" s="610"/>
      <c r="H88" s="610"/>
      <c r="I88" s="610"/>
      <c r="J88" s="610"/>
      <c r="K88" s="610"/>
      <c r="L88" s="610"/>
      <c r="M88" s="610"/>
      <c r="N88" s="610"/>
      <c r="O88" s="610"/>
      <c r="P88" s="610"/>
      <c r="Q88" s="610"/>
      <c r="R88" s="610"/>
      <c r="S88" s="610"/>
      <c r="T88" s="610"/>
      <c r="U88" s="610"/>
      <c r="V88" s="610"/>
      <c r="W88" s="610"/>
      <c r="X88" s="610"/>
      <c r="Y88" s="610"/>
      <c r="Z88" s="610"/>
      <c r="AA88" s="610"/>
      <c r="AB88" s="610"/>
      <c r="AC88" s="610"/>
      <c r="AD88" s="610"/>
      <c r="AE88" s="610"/>
      <c r="AF88" s="610"/>
      <c r="AG88" s="610"/>
      <c r="AH88" s="610"/>
      <c r="AI88" s="610"/>
      <c r="AJ88" s="610"/>
      <c r="AK88" s="610"/>
      <c r="AL88" s="610"/>
      <c r="AM88" s="55"/>
      <c r="AN88" s="55"/>
      <c r="AO88" s="55"/>
      <c r="AP88" s="55"/>
      <c r="AQ88" s="55"/>
      <c r="AR88" s="55"/>
      <c r="AS88" s="55"/>
      <c r="AT88" s="55"/>
      <c r="AU88" s="55"/>
      <c r="AV88" s="55"/>
      <c r="AW88" s="55"/>
      <c r="AX88" s="55"/>
      <c r="AY88" s="55"/>
      <c r="AZ88" s="55"/>
      <c r="BA88" s="55"/>
      <c r="BB88" s="78"/>
      <c r="BC88" s="78"/>
      <c r="BD88" s="78"/>
      <c r="BE88" s="78"/>
      <c r="BF88" s="78"/>
      <c r="BG88" s="78"/>
      <c r="BH88" s="78"/>
      <c r="BI88" s="78"/>
      <c r="BJ88" s="78"/>
      <c r="BK88" s="78"/>
      <c r="BL88" s="78"/>
      <c r="BM88" s="78"/>
      <c r="BN88" s="78"/>
      <c r="BO88" s="78"/>
      <c r="BP88" s="78"/>
      <c r="BQ88" s="78"/>
      <c r="BR88" s="78"/>
      <c r="BS88" s="78"/>
      <c r="BT88" s="78"/>
      <c r="BU88" s="78"/>
      <c r="BV88" s="78"/>
      <c r="BW88" s="78"/>
      <c r="BX88" s="78"/>
      <c r="BY88" s="78"/>
    </row>
    <row r="89" spans="1:78" ht="6.75" customHeight="1">
      <c r="A89" s="55"/>
      <c r="B89" s="626"/>
      <c r="C89" s="626"/>
      <c r="D89" s="626"/>
      <c r="E89" s="626"/>
      <c r="F89" s="626"/>
      <c r="G89" s="626"/>
      <c r="H89" s="626"/>
      <c r="I89" s="626"/>
      <c r="J89" s="626"/>
      <c r="K89" s="626"/>
      <c r="L89" s="626"/>
      <c r="M89" s="626"/>
      <c r="N89" s="626"/>
      <c r="O89" s="626"/>
      <c r="P89" s="626"/>
      <c r="Q89" s="626"/>
      <c r="R89" s="626"/>
      <c r="S89" s="626"/>
      <c r="T89" s="626"/>
      <c r="U89" s="626"/>
      <c r="V89" s="626"/>
      <c r="W89" s="55"/>
      <c r="X89" s="55"/>
      <c r="Y89" s="55"/>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c r="BA89" s="55"/>
      <c r="BB89" s="78"/>
      <c r="BC89" s="78"/>
      <c r="BD89" s="78"/>
      <c r="BE89" s="78"/>
      <c r="BF89" s="78"/>
      <c r="BG89" s="78"/>
      <c r="BH89" s="78"/>
      <c r="BI89" s="78"/>
      <c r="BJ89" s="78"/>
      <c r="BK89" s="78"/>
      <c r="BL89" s="78"/>
      <c r="BM89" s="78"/>
      <c r="BN89" s="78"/>
      <c r="BO89" s="78"/>
      <c r="BP89" s="78"/>
      <c r="BQ89" s="78"/>
      <c r="BR89" s="78"/>
      <c r="BS89" s="78"/>
      <c r="BT89" s="78"/>
      <c r="BU89" s="78"/>
      <c r="BV89" s="78"/>
      <c r="BW89" s="78"/>
      <c r="BX89" s="78"/>
      <c r="BY89" s="78"/>
    </row>
    <row r="90" spans="1:78" ht="6.75" customHeight="1">
      <c r="A90" s="55"/>
      <c r="B90" s="626"/>
      <c r="C90" s="626"/>
      <c r="D90" s="626"/>
      <c r="E90" s="626"/>
      <c r="F90" s="626"/>
      <c r="G90" s="626"/>
      <c r="H90" s="626"/>
      <c r="I90" s="626"/>
      <c r="J90" s="626"/>
      <c r="K90" s="626"/>
      <c r="L90" s="626"/>
      <c r="M90" s="626"/>
      <c r="N90" s="626"/>
      <c r="O90" s="626"/>
      <c r="P90" s="626"/>
      <c r="Q90" s="626"/>
      <c r="R90" s="626"/>
      <c r="S90" s="626"/>
      <c r="T90" s="626"/>
      <c r="U90" s="626"/>
      <c r="V90" s="626"/>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78"/>
      <c r="BC90" s="78"/>
      <c r="BD90" s="78"/>
      <c r="BE90" s="78"/>
      <c r="BF90" s="78"/>
      <c r="BG90" s="78"/>
      <c r="BH90" s="78"/>
      <c r="BI90" s="78"/>
      <c r="BJ90" s="78"/>
      <c r="BK90" s="78"/>
      <c r="BL90" s="78"/>
      <c r="BM90" s="78"/>
      <c r="BN90" s="78"/>
      <c r="BO90" s="78"/>
      <c r="BP90" s="78"/>
      <c r="BQ90" s="78"/>
      <c r="BR90" s="78"/>
      <c r="BS90" s="78"/>
      <c r="BT90" s="78"/>
      <c r="BU90" s="78"/>
      <c r="BV90" s="78"/>
      <c r="BW90" s="78"/>
      <c r="BX90" s="78"/>
      <c r="BY90" s="78"/>
    </row>
    <row r="91" spans="1:78" ht="6" customHeight="1">
      <c r="A91" s="55"/>
      <c r="B91" s="610"/>
      <c r="C91" s="610"/>
      <c r="D91" s="610"/>
      <c r="E91" s="610"/>
      <c r="F91" s="610"/>
      <c r="G91" s="610"/>
      <c r="H91" s="610"/>
      <c r="I91" s="610"/>
      <c r="J91" s="610"/>
      <c r="K91" s="610"/>
      <c r="L91" s="610"/>
      <c r="M91" s="610"/>
      <c r="N91" s="610"/>
      <c r="O91" s="610"/>
      <c r="P91" s="610"/>
      <c r="Q91" s="610"/>
      <c r="R91" s="610"/>
      <c r="S91" s="610"/>
      <c r="T91" s="610"/>
      <c r="U91" s="610"/>
      <c r="V91" s="610"/>
      <c r="W91" s="55"/>
      <c r="X91" s="55"/>
      <c r="Y91" s="55"/>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78"/>
      <c r="BC91" s="78"/>
      <c r="BD91" s="78"/>
      <c r="BE91" s="78"/>
      <c r="BF91" s="78"/>
      <c r="BG91" s="78"/>
      <c r="BH91" s="78"/>
      <c r="BI91" s="78"/>
      <c r="BJ91" s="78"/>
      <c r="BK91" s="78"/>
      <c r="BL91" s="78"/>
      <c r="BM91" s="78"/>
      <c r="BN91" s="78"/>
      <c r="BO91" s="78"/>
      <c r="BP91" s="78"/>
      <c r="BQ91" s="78"/>
      <c r="BR91" s="78"/>
      <c r="BS91" s="78"/>
      <c r="BT91" s="78"/>
      <c r="BU91" s="78"/>
      <c r="BV91" s="78"/>
      <c r="BW91" s="78"/>
      <c r="BX91" s="78"/>
      <c r="BY91" s="78"/>
    </row>
    <row r="92" spans="1:78" ht="6" customHeight="1">
      <c r="A92" s="55"/>
      <c r="B92" s="610"/>
      <c r="C92" s="610"/>
      <c r="D92" s="610"/>
      <c r="E92" s="610"/>
      <c r="F92" s="610"/>
      <c r="G92" s="610"/>
      <c r="H92" s="610"/>
      <c r="I92" s="610"/>
      <c r="J92" s="610"/>
      <c r="K92" s="610"/>
      <c r="L92" s="610"/>
      <c r="M92" s="610"/>
      <c r="N92" s="610"/>
      <c r="O92" s="610"/>
      <c r="P92" s="610"/>
      <c r="Q92" s="610"/>
      <c r="R92" s="610"/>
      <c r="S92" s="610"/>
      <c r="T92" s="610"/>
      <c r="U92" s="610"/>
      <c r="V92" s="610"/>
      <c r="W92" s="55"/>
      <c r="X92" s="55"/>
      <c r="Y92" s="55"/>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55"/>
      <c r="BE92" s="79"/>
      <c r="BF92" s="79"/>
      <c r="BG92" s="79"/>
      <c r="BH92" s="79"/>
      <c r="BI92" s="79"/>
      <c r="BJ92" s="79"/>
      <c r="BK92" s="79"/>
      <c r="BL92" s="79"/>
      <c r="BM92" s="79"/>
      <c r="BN92" s="79"/>
      <c r="BO92" s="79"/>
      <c r="BP92" s="79"/>
      <c r="BQ92" s="79"/>
      <c r="BR92" s="79"/>
      <c r="BS92" s="79"/>
      <c r="BT92" s="79"/>
      <c r="BU92" s="79"/>
      <c r="BV92" s="79"/>
      <c r="BW92" s="55"/>
      <c r="BX92" s="55"/>
      <c r="BY92" s="55"/>
    </row>
    <row r="93" spans="1:78" ht="6" customHeight="1">
      <c r="A93" s="55"/>
      <c r="B93" s="610"/>
      <c r="C93" s="610"/>
      <c r="D93" s="610"/>
      <c r="E93" s="610"/>
      <c r="F93" s="610"/>
      <c r="G93" s="610"/>
      <c r="H93" s="610"/>
      <c r="I93" s="610"/>
      <c r="J93" s="610"/>
      <c r="K93" s="610"/>
      <c r="L93" s="610"/>
      <c r="M93" s="610"/>
      <c r="N93" s="610"/>
      <c r="O93" s="610"/>
      <c r="P93" s="610"/>
      <c r="Q93" s="610"/>
      <c r="R93" s="610"/>
      <c r="S93" s="610"/>
      <c r="T93" s="610"/>
      <c r="U93" s="610"/>
      <c r="V93" s="610"/>
      <c r="W93" s="55"/>
      <c r="X93" s="55"/>
      <c r="Y93" s="55"/>
      <c r="Z93" s="55"/>
      <c r="AA93" s="55"/>
      <c r="AB93" s="55"/>
      <c r="AC93" s="55"/>
      <c r="AD93" s="55"/>
      <c r="AE93" s="622"/>
      <c r="AF93" s="622"/>
      <c r="AG93" s="622"/>
      <c r="AH93" s="622"/>
      <c r="AI93" s="622"/>
      <c r="AJ93" s="622"/>
      <c r="AK93" s="622"/>
      <c r="AL93" s="622"/>
      <c r="AM93" s="622"/>
      <c r="AN93" s="622"/>
      <c r="AO93" s="622"/>
      <c r="AP93" s="622"/>
      <c r="AQ93" s="622"/>
      <c r="AR93" s="622"/>
      <c r="AS93" s="622"/>
      <c r="AT93" s="622"/>
      <c r="AU93" s="622"/>
      <c r="AV93" s="55"/>
      <c r="AW93" s="55"/>
      <c r="AX93" s="55"/>
      <c r="AY93" s="55"/>
      <c r="AZ93" s="55"/>
      <c r="BA93" s="55"/>
      <c r="BB93" s="55"/>
      <c r="BC93" s="55"/>
      <c r="BD93" s="55"/>
      <c r="BE93" s="623"/>
      <c r="BF93" s="623"/>
      <c r="BG93" s="623"/>
      <c r="BH93" s="623"/>
      <c r="BI93" s="623"/>
      <c r="BJ93" s="623"/>
      <c r="BK93" s="623"/>
      <c r="BL93" s="623"/>
      <c r="BM93" s="623"/>
      <c r="BN93" s="623"/>
      <c r="BO93" s="623"/>
      <c r="BP93" s="623"/>
      <c r="BQ93" s="623"/>
      <c r="BR93" s="623"/>
      <c r="BS93" s="623"/>
      <c r="BT93" s="623"/>
      <c r="BU93" s="623"/>
      <c r="BV93" s="623"/>
      <c r="BW93" s="55"/>
      <c r="BX93" s="55"/>
      <c r="BY93" s="55"/>
    </row>
    <row r="94" spans="1:78" ht="9" customHeight="1">
      <c r="A94" s="55"/>
      <c r="B94" s="55"/>
      <c r="C94" s="55"/>
      <c r="D94" s="55"/>
      <c r="E94" s="55"/>
      <c r="F94" s="55"/>
      <c r="G94" s="55"/>
      <c r="H94" s="55"/>
      <c r="I94" s="624"/>
      <c r="J94" s="624"/>
      <c r="K94" s="624"/>
      <c r="L94" s="624"/>
      <c r="M94" s="624"/>
      <c r="N94" s="624"/>
      <c r="O94" s="624"/>
      <c r="P94" s="624"/>
      <c r="Q94" s="624"/>
      <c r="R94" s="624"/>
      <c r="S94" s="624"/>
      <c r="T94" s="624"/>
      <c r="U94" s="624"/>
      <c r="V94" s="624"/>
      <c r="W94" s="624"/>
      <c r="X94" s="624"/>
      <c r="Y94" s="624"/>
      <c r="Z94" s="624"/>
      <c r="AA94" s="624"/>
      <c r="AB94" s="624"/>
      <c r="AC94" s="624"/>
      <c r="AD94" s="624"/>
      <c r="AE94" s="624"/>
      <c r="AF94" s="624"/>
      <c r="AG94" s="624"/>
      <c r="AH94" s="624"/>
      <c r="AI94" s="624"/>
      <c r="AJ94" s="624"/>
      <c r="AK94" s="624"/>
      <c r="AL94" s="624"/>
      <c r="AM94" s="624"/>
      <c r="AN94" s="624"/>
      <c r="AO94" s="624"/>
      <c r="AP94" s="624"/>
      <c r="AQ94" s="624"/>
      <c r="AR94" s="624"/>
      <c r="AS94" s="624"/>
      <c r="AT94" s="624"/>
      <c r="AU94" s="624"/>
      <c r="AV94" s="624"/>
      <c r="AW94" s="624"/>
      <c r="AX94" s="624"/>
      <c r="AY94" s="624"/>
      <c r="AZ94" s="624"/>
      <c r="BA94" s="624"/>
      <c r="BB94" s="624"/>
      <c r="BC94" s="624"/>
      <c r="BD94" s="624"/>
      <c r="BE94" s="624"/>
      <c r="BF94" s="624"/>
      <c r="BG94" s="624"/>
      <c r="BH94" s="624"/>
      <c r="BI94" s="624"/>
      <c r="BJ94" s="624"/>
      <c r="BK94" s="624"/>
      <c r="BL94" s="624"/>
      <c r="BM94" s="624"/>
      <c r="BN94" s="624"/>
      <c r="BO94" s="624"/>
      <c r="BP94" s="624"/>
      <c r="BQ94" s="624"/>
      <c r="BR94" s="624"/>
      <c r="BS94" s="55"/>
      <c r="BT94" s="55"/>
      <c r="BU94" s="55"/>
      <c r="BV94" s="55"/>
      <c r="BW94" s="55"/>
      <c r="BX94" s="55"/>
      <c r="BY94" s="55"/>
    </row>
    <row r="95" spans="1:78" ht="6" customHeight="1">
      <c r="A95" s="55"/>
      <c r="B95" s="505"/>
      <c r="C95" s="505"/>
      <c r="D95" s="505"/>
      <c r="E95" s="505"/>
      <c r="F95" s="505"/>
      <c r="G95" s="505"/>
      <c r="H95" s="505"/>
      <c r="I95" s="505"/>
      <c r="J95" s="505"/>
      <c r="K95" s="505"/>
      <c r="L95" s="505"/>
      <c r="M95" s="505"/>
      <c r="N95" s="505"/>
      <c r="O95" s="505"/>
      <c r="P95" s="505"/>
      <c r="Q95" s="505"/>
      <c r="R95" s="505"/>
      <c r="S95" s="505"/>
      <c r="T95" s="505"/>
      <c r="U95" s="505"/>
      <c r="V95" s="505"/>
      <c r="W95" s="505"/>
      <c r="X95" s="505"/>
      <c r="Y95" s="505"/>
      <c r="Z95" s="505"/>
      <c r="AA95" s="505"/>
      <c r="AB95" s="505"/>
      <c r="AC95" s="505"/>
      <c r="AD95" s="505"/>
      <c r="AE95" s="505"/>
      <c r="AF95" s="505"/>
      <c r="AG95" s="505"/>
      <c r="AH95" s="505"/>
      <c r="AI95" s="505"/>
      <c r="AJ95" s="505"/>
      <c r="AK95" s="505"/>
      <c r="AL95" s="505"/>
      <c r="AM95" s="505"/>
      <c r="AN95" s="505"/>
      <c r="AO95" s="505"/>
      <c r="AP95" s="505"/>
      <c r="AQ95" s="505"/>
      <c r="AR95" s="505"/>
      <c r="AS95" s="505"/>
      <c r="AT95" s="505"/>
      <c r="AU95" s="505"/>
      <c r="AV95" s="505"/>
      <c r="AW95" s="505"/>
      <c r="AX95" s="505"/>
      <c r="AY95" s="505"/>
      <c r="AZ95" s="505"/>
      <c r="BA95" s="505"/>
      <c r="BB95" s="505"/>
      <c r="BC95" s="505"/>
      <c r="BD95" s="505"/>
      <c r="BE95" s="505"/>
      <c r="BF95" s="505"/>
      <c r="BG95" s="505"/>
      <c r="BH95" s="505"/>
      <c r="BI95" s="505"/>
      <c r="BJ95" s="505"/>
      <c r="BK95" s="505"/>
      <c r="BL95" s="505"/>
      <c r="BM95" s="505"/>
      <c r="BN95" s="505"/>
      <c r="BO95" s="505"/>
      <c r="BP95" s="505"/>
      <c r="BQ95" s="505"/>
      <c r="BR95" s="505"/>
      <c r="BS95" s="505"/>
      <c r="BT95" s="505"/>
      <c r="BU95" s="505"/>
      <c r="BV95" s="505"/>
      <c r="BW95" s="505"/>
      <c r="BX95" s="505"/>
      <c r="BY95" s="505"/>
    </row>
    <row r="96" spans="1:78" ht="6" customHeight="1">
      <c r="A96" s="55"/>
      <c r="B96" s="505"/>
      <c r="C96" s="505"/>
      <c r="D96" s="505"/>
      <c r="E96" s="505"/>
      <c r="F96" s="505"/>
      <c r="G96" s="505"/>
      <c r="H96" s="505"/>
      <c r="I96" s="505"/>
      <c r="J96" s="505"/>
      <c r="K96" s="505"/>
      <c r="L96" s="505"/>
      <c r="M96" s="505"/>
      <c r="N96" s="505"/>
      <c r="O96" s="505"/>
      <c r="P96" s="505"/>
      <c r="Q96" s="505"/>
      <c r="R96" s="505"/>
      <c r="S96" s="505"/>
      <c r="T96" s="505"/>
      <c r="U96" s="505"/>
      <c r="V96" s="505"/>
      <c r="W96" s="505"/>
      <c r="X96" s="505"/>
      <c r="Y96" s="505"/>
      <c r="Z96" s="505"/>
      <c r="AA96" s="505"/>
      <c r="AB96" s="505"/>
      <c r="AC96" s="505"/>
      <c r="AD96" s="505"/>
      <c r="AE96" s="505"/>
      <c r="AF96" s="505"/>
      <c r="AG96" s="505"/>
      <c r="AH96" s="505"/>
      <c r="AI96" s="505"/>
      <c r="AJ96" s="505"/>
      <c r="AK96" s="505"/>
      <c r="AL96" s="505"/>
      <c r="AM96" s="505"/>
      <c r="AN96" s="505"/>
      <c r="AO96" s="505"/>
      <c r="AP96" s="505"/>
      <c r="AQ96" s="505"/>
      <c r="AR96" s="505"/>
      <c r="AS96" s="505"/>
      <c r="AT96" s="505"/>
      <c r="AU96" s="505"/>
      <c r="AV96" s="505"/>
      <c r="AW96" s="505"/>
      <c r="AX96" s="505"/>
      <c r="AY96" s="505"/>
      <c r="AZ96" s="505"/>
      <c r="BA96" s="505"/>
      <c r="BB96" s="505"/>
      <c r="BC96" s="505"/>
      <c r="BD96" s="505"/>
      <c r="BE96" s="505"/>
      <c r="BF96" s="505"/>
      <c r="BG96" s="505"/>
      <c r="BH96" s="505"/>
      <c r="BI96" s="505"/>
      <c r="BJ96" s="505"/>
      <c r="BK96" s="505"/>
      <c r="BL96" s="505"/>
      <c r="BM96" s="505"/>
      <c r="BN96" s="505"/>
      <c r="BO96" s="505"/>
      <c r="BP96" s="505"/>
      <c r="BQ96" s="505"/>
      <c r="BR96" s="505"/>
      <c r="BS96" s="505"/>
      <c r="BT96" s="505"/>
      <c r="BU96" s="505"/>
      <c r="BV96" s="505"/>
      <c r="BW96" s="505"/>
      <c r="BX96" s="505"/>
      <c r="BY96" s="505"/>
    </row>
    <row r="97" spans="1:77" ht="6" customHeight="1">
      <c r="A97" s="55"/>
      <c r="B97" s="505"/>
      <c r="C97" s="505"/>
      <c r="D97" s="505"/>
      <c r="E97" s="505"/>
      <c r="F97" s="505"/>
      <c r="G97" s="505"/>
      <c r="H97" s="505"/>
      <c r="I97" s="505"/>
      <c r="J97" s="505"/>
      <c r="K97" s="505"/>
      <c r="L97" s="505"/>
      <c r="M97" s="505"/>
      <c r="N97" s="505"/>
      <c r="O97" s="505"/>
      <c r="P97" s="505"/>
      <c r="Q97" s="505"/>
      <c r="R97" s="505"/>
      <c r="S97" s="505"/>
      <c r="T97" s="505"/>
      <c r="U97" s="505"/>
      <c r="V97" s="505"/>
      <c r="W97" s="505"/>
      <c r="X97" s="505"/>
      <c r="Y97" s="505"/>
      <c r="Z97" s="505"/>
      <c r="AA97" s="505"/>
      <c r="AB97" s="505"/>
      <c r="AC97" s="505"/>
      <c r="AD97" s="505"/>
      <c r="AE97" s="505"/>
      <c r="AF97" s="505"/>
      <c r="AG97" s="505"/>
      <c r="AH97" s="505"/>
      <c r="AI97" s="505"/>
      <c r="AJ97" s="505"/>
      <c r="AK97" s="505"/>
      <c r="AL97" s="505"/>
      <c r="AM97" s="505"/>
      <c r="AN97" s="505"/>
      <c r="AO97" s="505"/>
      <c r="AP97" s="505"/>
      <c r="AQ97" s="505"/>
      <c r="AR97" s="505"/>
      <c r="AS97" s="505"/>
      <c r="AT97" s="505"/>
      <c r="AU97" s="505"/>
      <c r="AV97" s="505"/>
      <c r="AW97" s="505"/>
      <c r="AX97" s="505"/>
      <c r="AY97" s="505"/>
      <c r="AZ97" s="505"/>
      <c r="BA97" s="505"/>
      <c r="BB97" s="505"/>
      <c r="BC97" s="505"/>
      <c r="BD97" s="505"/>
      <c r="BE97" s="505"/>
      <c r="BF97" s="505"/>
      <c r="BG97" s="505"/>
      <c r="BH97" s="505"/>
      <c r="BI97" s="505"/>
      <c r="BJ97" s="505"/>
      <c r="BK97" s="505"/>
      <c r="BL97" s="505"/>
      <c r="BM97" s="505"/>
      <c r="BN97" s="505"/>
      <c r="BO97" s="505"/>
      <c r="BP97" s="505"/>
      <c r="BQ97" s="505"/>
      <c r="BR97" s="505"/>
      <c r="BS97" s="505"/>
      <c r="BT97" s="505"/>
      <c r="BU97" s="505"/>
      <c r="BV97" s="505"/>
      <c r="BW97" s="505"/>
      <c r="BX97" s="505"/>
      <c r="BY97" s="505"/>
    </row>
    <row r="98" spans="1:77" ht="6.75" customHeight="1">
      <c r="A98" s="55"/>
      <c r="B98" s="505"/>
      <c r="C98" s="505"/>
      <c r="D98" s="505"/>
      <c r="E98" s="505"/>
      <c r="F98" s="505"/>
      <c r="G98" s="505"/>
      <c r="H98" s="505"/>
      <c r="I98" s="505"/>
      <c r="J98" s="505"/>
      <c r="K98" s="505"/>
      <c r="L98" s="505"/>
      <c r="M98" s="505"/>
      <c r="N98" s="505"/>
      <c r="O98" s="505"/>
      <c r="P98" s="505"/>
      <c r="Q98" s="505"/>
      <c r="R98" s="505"/>
      <c r="S98" s="505"/>
      <c r="T98" s="505"/>
      <c r="U98" s="505"/>
      <c r="V98" s="505"/>
      <c r="W98" s="505"/>
      <c r="X98" s="505"/>
      <c r="Y98" s="505"/>
      <c r="Z98" s="505"/>
      <c r="AA98" s="505"/>
      <c r="AB98" s="505"/>
      <c r="AC98" s="505"/>
      <c r="AD98" s="505"/>
      <c r="AE98" s="505"/>
      <c r="AF98" s="505"/>
      <c r="AG98" s="505"/>
      <c r="AH98" s="505"/>
      <c r="AI98" s="505"/>
      <c r="AJ98" s="505"/>
      <c r="AK98" s="505"/>
      <c r="AL98" s="505"/>
      <c r="AM98" s="505"/>
      <c r="AN98" s="505"/>
      <c r="AO98" s="505"/>
      <c r="AP98" s="505"/>
      <c r="AQ98" s="505"/>
      <c r="AR98" s="505"/>
      <c r="AS98" s="505"/>
      <c r="AT98" s="505"/>
      <c r="AU98" s="505"/>
      <c r="AV98" s="505"/>
      <c r="AW98" s="505"/>
      <c r="AX98" s="505"/>
      <c r="AY98" s="505"/>
      <c r="AZ98" s="505"/>
      <c r="BA98" s="505"/>
      <c r="BB98" s="505"/>
      <c r="BC98" s="505"/>
      <c r="BD98" s="505"/>
      <c r="BE98" s="505"/>
      <c r="BF98" s="505"/>
      <c r="BG98" s="505"/>
      <c r="BH98" s="505"/>
      <c r="BI98" s="505"/>
      <c r="BJ98" s="505"/>
      <c r="BK98" s="505"/>
      <c r="BL98" s="505"/>
      <c r="BM98" s="505"/>
      <c r="BN98" s="505"/>
      <c r="BO98" s="505"/>
      <c r="BP98" s="505"/>
      <c r="BQ98" s="505"/>
      <c r="BR98" s="505"/>
      <c r="BS98" s="505"/>
      <c r="BT98" s="505"/>
      <c r="BU98" s="505"/>
      <c r="BV98" s="505"/>
      <c r="BW98" s="505"/>
      <c r="BX98" s="505"/>
      <c r="BY98" s="505"/>
    </row>
    <row r="99" spans="1:77" ht="6.75" customHeight="1">
      <c r="A99" s="55"/>
      <c r="B99" s="505"/>
      <c r="C99" s="505"/>
      <c r="D99" s="505"/>
      <c r="E99" s="505"/>
      <c r="F99" s="505"/>
      <c r="G99" s="505"/>
      <c r="H99" s="505"/>
      <c r="I99" s="505"/>
      <c r="J99" s="505"/>
      <c r="K99" s="505"/>
      <c r="L99" s="505"/>
      <c r="M99" s="505"/>
      <c r="N99" s="505"/>
      <c r="O99" s="505"/>
      <c r="P99" s="505"/>
      <c r="Q99" s="505"/>
      <c r="R99" s="505"/>
      <c r="S99" s="505"/>
      <c r="T99" s="505"/>
      <c r="U99" s="505"/>
      <c r="V99" s="505"/>
      <c r="W99" s="505"/>
      <c r="X99" s="505"/>
      <c r="Y99" s="505"/>
      <c r="Z99" s="505"/>
      <c r="AA99" s="505"/>
      <c r="AB99" s="505"/>
      <c r="AC99" s="505"/>
      <c r="AD99" s="505"/>
      <c r="AE99" s="505"/>
      <c r="AF99" s="505"/>
      <c r="AG99" s="505"/>
      <c r="AH99" s="505"/>
      <c r="AI99" s="505"/>
      <c r="AJ99" s="505"/>
      <c r="AK99" s="505"/>
      <c r="AL99" s="505"/>
      <c r="AM99" s="505"/>
      <c r="AN99" s="505"/>
      <c r="AO99" s="505"/>
      <c r="AP99" s="505"/>
      <c r="AQ99" s="505"/>
      <c r="AR99" s="505"/>
      <c r="AS99" s="505"/>
      <c r="AT99" s="505"/>
      <c r="AU99" s="505"/>
      <c r="AV99" s="505"/>
      <c r="AW99" s="505"/>
      <c r="AX99" s="505"/>
      <c r="AY99" s="505"/>
      <c r="AZ99" s="505"/>
      <c r="BA99" s="505"/>
      <c r="BB99" s="505"/>
      <c r="BC99" s="505"/>
      <c r="BD99" s="505"/>
      <c r="BE99" s="505"/>
      <c r="BF99" s="505"/>
      <c r="BG99" s="505"/>
      <c r="BH99" s="505"/>
      <c r="BI99" s="505"/>
      <c r="BJ99" s="505"/>
      <c r="BK99" s="505"/>
      <c r="BL99" s="505"/>
      <c r="BM99" s="505"/>
      <c r="BN99" s="505"/>
      <c r="BO99" s="505"/>
      <c r="BP99" s="505"/>
      <c r="BQ99" s="505"/>
      <c r="BR99" s="505"/>
      <c r="BS99" s="505"/>
      <c r="BT99" s="505"/>
      <c r="BU99" s="505"/>
      <c r="BV99" s="505"/>
      <c r="BW99" s="505"/>
      <c r="BX99" s="505"/>
      <c r="BY99" s="505"/>
    </row>
    <row r="100" spans="1:77" ht="6.75" customHeight="1">
      <c r="A100" s="55"/>
      <c r="B100" s="505"/>
      <c r="C100" s="505"/>
      <c r="D100" s="505"/>
      <c r="E100" s="505"/>
      <c r="F100" s="505"/>
      <c r="G100" s="505"/>
      <c r="H100" s="505"/>
      <c r="I100" s="505"/>
      <c r="J100" s="505"/>
      <c r="K100" s="505"/>
      <c r="L100" s="505"/>
      <c r="M100" s="505"/>
      <c r="N100" s="505"/>
      <c r="O100" s="505"/>
      <c r="P100" s="505"/>
      <c r="Q100" s="505"/>
      <c r="R100" s="505"/>
      <c r="S100" s="505"/>
      <c r="T100" s="505"/>
      <c r="U100" s="505"/>
      <c r="V100" s="505"/>
      <c r="W100" s="505"/>
      <c r="X100" s="505"/>
      <c r="Y100" s="505"/>
      <c r="Z100" s="505"/>
      <c r="AA100" s="505"/>
      <c r="AB100" s="505"/>
      <c r="AC100" s="505"/>
      <c r="AD100" s="505"/>
      <c r="AE100" s="505"/>
      <c r="AF100" s="505"/>
      <c r="AG100" s="505"/>
      <c r="AH100" s="505"/>
      <c r="AI100" s="505"/>
      <c r="AJ100" s="505"/>
      <c r="AK100" s="505"/>
      <c r="AL100" s="505"/>
      <c r="AM100" s="505"/>
      <c r="AN100" s="505"/>
      <c r="AO100" s="505"/>
      <c r="AP100" s="505"/>
      <c r="AQ100" s="505"/>
      <c r="AR100" s="505"/>
      <c r="AS100" s="505"/>
      <c r="AT100" s="505"/>
      <c r="AU100" s="505"/>
      <c r="AV100" s="505"/>
      <c r="AW100" s="505"/>
      <c r="AX100" s="505"/>
      <c r="AY100" s="505"/>
      <c r="AZ100" s="505"/>
      <c r="BA100" s="505"/>
      <c r="BB100" s="505"/>
      <c r="BC100" s="505"/>
      <c r="BD100" s="505"/>
      <c r="BE100" s="505"/>
      <c r="BF100" s="505"/>
      <c r="BG100" s="505"/>
      <c r="BH100" s="505"/>
      <c r="BI100" s="505"/>
      <c r="BJ100" s="505"/>
      <c r="BK100" s="505"/>
      <c r="BL100" s="505"/>
      <c r="BM100" s="505"/>
      <c r="BN100" s="505"/>
      <c r="BO100" s="505"/>
      <c r="BP100" s="505"/>
      <c r="BQ100" s="505"/>
      <c r="BR100" s="505"/>
      <c r="BS100" s="505"/>
      <c r="BT100" s="505"/>
      <c r="BU100" s="505"/>
      <c r="BV100" s="505"/>
      <c r="BW100" s="505"/>
      <c r="BX100" s="505"/>
      <c r="BY100" s="505"/>
    </row>
    <row r="101" spans="1:77" ht="6.75" customHeight="1">
      <c r="A101" s="55"/>
      <c r="B101" s="505"/>
      <c r="C101" s="505"/>
      <c r="D101" s="505"/>
      <c r="E101" s="505"/>
      <c r="F101" s="505"/>
      <c r="G101" s="505"/>
      <c r="H101" s="505"/>
      <c r="I101" s="505"/>
      <c r="J101" s="505"/>
      <c r="K101" s="505"/>
      <c r="L101" s="505"/>
      <c r="M101" s="505"/>
      <c r="N101" s="505"/>
      <c r="O101" s="505"/>
      <c r="P101" s="505"/>
      <c r="Q101" s="505"/>
      <c r="R101" s="505"/>
      <c r="S101" s="505"/>
      <c r="T101" s="505"/>
      <c r="U101" s="505"/>
      <c r="V101" s="505"/>
      <c r="W101" s="505"/>
      <c r="X101" s="505"/>
      <c r="Y101" s="505"/>
      <c r="Z101" s="505"/>
      <c r="AA101" s="505"/>
      <c r="AB101" s="505"/>
      <c r="AC101" s="505"/>
      <c r="AD101" s="505"/>
      <c r="AE101" s="505"/>
      <c r="AF101" s="505"/>
      <c r="AG101" s="505"/>
      <c r="AH101" s="505"/>
      <c r="AI101" s="505"/>
      <c r="AJ101" s="505"/>
      <c r="AK101" s="505"/>
      <c r="AL101" s="505"/>
      <c r="AM101" s="505"/>
      <c r="AN101" s="505"/>
      <c r="AO101" s="505"/>
      <c r="AP101" s="505"/>
      <c r="AQ101" s="505"/>
      <c r="AR101" s="505"/>
      <c r="AS101" s="505"/>
      <c r="AT101" s="505"/>
      <c r="AU101" s="505"/>
      <c r="AV101" s="505"/>
      <c r="AW101" s="505"/>
      <c r="AX101" s="505"/>
      <c r="AY101" s="505"/>
      <c r="AZ101" s="505"/>
      <c r="BA101" s="505"/>
      <c r="BB101" s="505"/>
      <c r="BC101" s="505"/>
      <c r="BD101" s="505"/>
      <c r="BE101" s="505"/>
      <c r="BF101" s="505"/>
      <c r="BG101" s="505"/>
      <c r="BH101" s="505"/>
      <c r="BI101" s="505"/>
      <c r="BJ101" s="505"/>
      <c r="BK101" s="505"/>
      <c r="BL101" s="505"/>
      <c r="BM101" s="505"/>
      <c r="BN101" s="505"/>
      <c r="BO101" s="505"/>
      <c r="BP101" s="505"/>
      <c r="BQ101" s="505"/>
      <c r="BR101" s="505"/>
      <c r="BS101" s="505"/>
      <c r="BT101" s="505"/>
      <c r="BU101" s="505"/>
      <c r="BV101" s="505"/>
      <c r="BW101" s="505"/>
      <c r="BX101" s="505"/>
      <c r="BY101" s="505"/>
    </row>
    <row r="102" spans="1:77" ht="6.75" customHeight="1">
      <c r="A102" s="55"/>
      <c r="B102" s="505"/>
      <c r="C102" s="505"/>
      <c r="D102" s="505"/>
      <c r="E102" s="505"/>
      <c r="F102" s="505"/>
      <c r="G102" s="505"/>
      <c r="H102" s="505"/>
      <c r="I102" s="505"/>
      <c r="J102" s="505"/>
      <c r="K102" s="505"/>
      <c r="L102" s="505"/>
      <c r="M102" s="505"/>
      <c r="N102" s="505"/>
      <c r="O102" s="505"/>
      <c r="P102" s="505"/>
      <c r="Q102" s="505"/>
      <c r="R102" s="505"/>
      <c r="S102" s="505"/>
      <c r="T102" s="505"/>
      <c r="U102" s="505"/>
      <c r="V102" s="505"/>
      <c r="W102" s="505"/>
      <c r="X102" s="505"/>
      <c r="Y102" s="505"/>
      <c r="Z102" s="505"/>
      <c r="AA102" s="505"/>
      <c r="AB102" s="505"/>
      <c r="AC102" s="505"/>
      <c r="AD102" s="505"/>
      <c r="AE102" s="505"/>
      <c r="AF102" s="505"/>
      <c r="AG102" s="505"/>
      <c r="AH102" s="505"/>
      <c r="AI102" s="505"/>
      <c r="AJ102" s="505"/>
      <c r="AK102" s="505"/>
      <c r="AL102" s="505"/>
      <c r="AM102" s="505"/>
      <c r="AN102" s="505"/>
      <c r="AO102" s="505"/>
      <c r="AP102" s="505"/>
      <c r="AQ102" s="505"/>
      <c r="AR102" s="505"/>
      <c r="AS102" s="505"/>
      <c r="AT102" s="505"/>
      <c r="AU102" s="505"/>
      <c r="AV102" s="505"/>
      <c r="AW102" s="505"/>
      <c r="AX102" s="505"/>
      <c r="AY102" s="505"/>
      <c r="AZ102" s="505"/>
      <c r="BA102" s="505"/>
      <c r="BB102" s="505"/>
      <c r="BC102" s="505"/>
      <c r="BD102" s="505"/>
      <c r="BE102" s="505"/>
      <c r="BF102" s="505"/>
      <c r="BG102" s="505"/>
      <c r="BH102" s="505"/>
      <c r="BI102" s="505"/>
      <c r="BJ102" s="505"/>
      <c r="BK102" s="505"/>
      <c r="BL102" s="505"/>
      <c r="BM102" s="505"/>
      <c r="BN102" s="505"/>
      <c r="BO102" s="505"/>
      <c r="BP102" s="505"/>
      <c r="BQ102" s="505"/>
      <c r="BR102" s="505"/>
      <c r="BS102" s="505"/>
      <c r="BT102" s="505"/>
      <c r="BU102" s="505"/>
      <c r="BV102" s="505"/>
      <c r="BW102" s="505"/>
      <c r="BX102" s="505"/>
      <c r="BY102" s="505"/>
    </row>
    <row r="103" spans="1:77" ht="6.75" customHeight="1">
      <c r="A103" s="55"/>
      <c r="B103" s="505"/>
      <c r="C103" s="505"/>
      <c r="D103" s="505"/>
      <c r="E103" s="505"/>
      <c r="F103" s="505"/>
      <c r="G103" s="505"/>
      <c r="H103" s="505"/>
      <c r="I103" s="505"/>
      <c r="J103" s="505"/>
      <c r="K103" s="505"/>
      <c r="L103" s="505"/>
      <c r="M103" s="505"/>
      <c r="N103" s="505"/>
      <c r="O103" s="505"/>
      <c r="P103" s="505"/>
      <c r="Q103" s="505"/>
      <c r="R103" s="505"/>
      <c r="S103" s="505"/>
      <c r="T103" s="505"/>
      <c r="U103" s="505"/>
      <c r="V103" s="505"/>
      <c r="W103" s="505"/>
      <c r="X103" s="505"/>
      <c r="Y103" s="505"/>
      <c r="Z103" s="505"/>
      <c r="AA103" s="505"/>
      <c r="AB103" s="505"/>
      <c r="AC103" s="505"/>
      <c r="AD103" s="505"/>
      <c r="AE103" s="505"/>
      <c r="AF103" s="505"/>
      <c r="AG103" s="505"/>
      <c r="AH103" s="505"/>
      <c r="AI103" s="505"/>
      <c r="AJ103" s="505"/>
      <c r="AK103" s="505"/>
      <c r="AL103" s="505"/>
      <c r="AM103" s="505"/>
      <c r="AN103" s="505"/>
      <c r="AO103" s="505"/>
      <c r="AP103" s="505"/>
      <c r="AQ103" s="505"/>
      <c r="AR103" s="505"/>
      <c r="AS103" s="505"/>
      <c r="AT103" s="505"/>
      <c r="AU103" s="505"/>
      <c r="AV103" s="505"/>
      <c r="AW103" s="505"/>
      <c r="AX103" s="505"/>
      <c r="AY103" s="505"/>
      <c r="AZ103" s="505"/>
      <c r="BA103" s="505"/>
      <c r="BB103" s="505"/>
      <c r="BC103" s="505"/>
      <c r="BD103" s="505"/>
      <c r="BE103" s="505"/>
      <c r="BF103" s="505"/>
      <c r="BG103" s="505"/>
      <c r="BH103" s="505"/>
      <c r="BI103" s="505"/>
      <c r="BJ103" s="505"/>
      <c r="BK103" s="505"/>
      <c r="BL103" s="505"/>
      <c r="BM103" s="505"/>
      <c r="BN103" s="505"/>
      <c r="BO103" s="505"/>
      <c r="BP103" s="505"/>
      <c r="BQ103" s="505"/>
      <c r="BR103" s="505"/>
      <c r="BS103" s="505"/>
      <c r="BT103" s="505"/>
      <c r="BU103" s="505"/>
      <c r="BV103" s="505"/>
      <c r="BW103" s="505"/>
      <c r="BX103" s="505"/>
      <c r="BY103" s="505"/>
    </row>
    <row r="104" spans="1:77" ht="6.75" customHeight="1">
      <c r="A104" s="55"/>
      <c r="B104" s="505"/>
      <c r="C104" s="505"/>
      <c r="D104" s="505"/>
      <c r="E104" s="505"/>
      <c r="F104" s="505"/>
      <c r="G104" s="505"/>
      <c r="H104" s="505"/>
      <c r="I104" s="505"/>
      <c r="J104" s="505"/>
      <c r="K104" s="505"/>
      <c r="L104" s="505"/>
      <c r="M104" s="505"/>
      <c r="N104" s="505"/>
      <c r="O104" s="505"/>
      <c r="P104" s="505"/>
      <c r="Q104" s="505"/>
      <c r="R104" s="505"/>
      <c r="S104" s="505"/>
      <c r="T104" s="505"/>
      <c r="U104" s="505"/>
      <c r="V104" s="505"/>
      <c r="W104" s="505"/>
      <c r="X104" s="505"/>
      <c r="Y104" s="505"/>
      <c r="Z104" s="505"/>
      <c r="AA104" s="505"/>
      <c r="AB104" s="505"/>
      <c r="AC104" s="505"/>
      <c r="AD104" s="505"/>
      <c r="AE104" s="505"/>
      <c r="AF104" s="505"/>
      <c r="AG104" s="505"/>
      <c r="AH104" s="505"/>
      <c r="AI104" s="505"/>
      <c r="AJ104" s="505"/>
      <c r="AK104" s="505"/>
      <c r="AL104" s="505"/>
      <c r="AM104" s="505"/>
      <c r="AN104" s="505"/>
      <c r="AO104" s="505"/>
      <c r="AP104" s="505"/>
      <c r="AQ104" s="505"/>
      <c r="AR104" s="505"/>
      <c r="AS104" s="505"/>
      <c r="AT104" s="505"/>
      <c r="AU104" s="505"/>
      <c r="AV104" s="505"/>
      <c r="AW104" s="505"/>
      <c r="AX104" s="505"/>
      <c r="AY104" s="505"/>
      <c r="AZ104" s="505"/>
      <c r="BA104" s="505"/>
      <c r="BB104" s="505"/>
      <c r="BC104" s="505"/>
      <c r="BD104" s="505"/>
      <c r="BE104" s="505"/>
      <c r="BF104" s="505"/>
      <c r="BG104" s="505"/>
      <c r="BH104" s="505"/>
      <c r="BI104" s="505"/>
      <c r="BJ104" s="505"/>
      <c r="BK104" s="505"/>
      <c r="BL104" s="505"/>
      <c r="BM104" s="505"/>
      <c r="BN104" s="505"/>
      <c r="BO104" s="505"/>
      <c r="BP104" s="505"/>
      <c r="BQ104" s="505"/>
      <c r="BR104" s="505"/>
      <c r="BS104" s="505"/>
      <c r="BT104" s="505"/>
      <c r="BU104" s="505"/>
      <c r="BV104" s="505"/>
      <c r="BW104" s="505"/>
      <c r="BX104" s="505"/>
      <c r="BY104" s="505"/>
    </row>
    <row r="105" spans="1:77" ht="5.25" customHeight="1">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c r="AZ105" s="55"/>
      <c r="BA105" s="55"/>
      <c r="BB105" s="55"/>
      <c r="BC105" s="55"/>
      <c r="BD105" s="55"/>
      <c r="BE105" s="55"/>
      <c r="BF105" s="55"/>
      <c r="BG105" s="55"/>
      <c r="BH105" s="55"/>
      <c r="BI105" s="55"/>
      <c r="BJ105" s="55"/>
      <c r="BK105" s="55"/>
      <c r="BL105" s="55"/>
      <c r="BM105" s="55"/>
      <c r="BN105" s="55"/>
      <c r="BO105" s="55"/>
      <c r="BP105" s="55"/>
      <c r="BQ105" s="55"/>
      <c r="BR105" s="55"/>
      <c r="BS105" s="55"/>
      <c r="BT105" s="55"/>
      <c r="BU105" s="55"/>
      <c r="BV105" s="55"/>
      <c r="BW105" s="55"/>
      <c r="BX105" s="55"/>
      <c r="BY105" s="55"/>
    </row>
    <row r="106" spans="1:77" ht="5.25" customHeight="1">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c r="BV106" s="55"/>
      <c r="BW106" s="55"/>
      <c r="BX106" s="55"/>
      <c r="BY106" s="55"/>
    </row>
  </sheetData>
  <sheetProtection selectLockedCells="1"/>
  <mergeCells count="135">
    <mergeCell ref="B95:BY104"/>
    <mergeCell ref="P91:R93"/>
    <mergeCell ref="S91:T93"/>
    <mergeCell ref="U91:V93"/>
    <mergeCell ref="AE93:AU93"/>
    <mergeCell ref="BE93:BV93"/>
    <mergeCell ref="I94:BR94"/>
    <mergeCell ref="BB86:BM87"/>
    <mergeCell ref="BN86:BY87"/>
    <mergeCell ref="B89:V90"/>
    <mergeCell ref="B91:C93"/>
    <mergeCell ref="D91:E93"/>
    <mergeCell ref="F91:G93"/>
    <mergeCell ref="H91:I93"/>
    <mergeCell ref="J91:K93"/>
    <mergeCell ref="L91:M93"/>
    <mergeCell ref="N91:O93"/>
    <mergeCell ref="AA86:AB88"/>
    <mergeCell ref="AC86:AD88"/>
    <mergeCell ref="AE86:AF88"/>
    <mergeCell ref="AG86:AH88"/>
    <mergeCell ref="AI86:AJ88"/>
    <mergeCell ref="AK86:AL88"/>
    <mergeCell ref="N86:O88"/>
    <mergeCell ref="P86:R88"/>
    <mergeCell ref="S86:T88"/>
    <mergeCell ref="U86:V88"/>
    <mergeCell ref="W86:X88"/>
    <mergeCell ref="Y86:Z88"/>
    <mergeCell ref="A59:BY59"/>
    <mergeCell ref="A61:AE63"/>
    <mergeCell ref="A64:BY71"/>
    <mergeCell ref="B84:AK85"/>
    <mergeCell ref="B86:C88"/>
    <mergeCell ref="D86:E88"/>
    <mergeCell ref="F86:G88"/>
    <mergeCell ref="H86:I88"/>
    <mergeCell ref="J86:K88"/>
    <mergeCell ref="L86:M88"/>
    <mergeCell ref="AQ56:BA56"/>
    <mergeCell ref="BB56:BY56"/>
    <mergeCell ref="AQ57:BA58"/>
    <mergeCell ref="BB57:BY58"/>
    <mergeCell ref="BN53:BS55"/>
    <mergeCell ref="BT53:BU55"/>
    <mergeCell ref="BV53:BW55"/>
    <mergeCell ref="BX53:BY55"/>
    <mergeCell ref="AO53:AP55"/>
    <mergeCell ref="AQ53:BA55"/>
    <mergeCell ref="BB53:BM55"/>
    <mergeCell ref="A56:M58"/>
    <mergeCell ref="N56:O58"/>
    <mergeCell ref="P56:Q58"/>
    <mergeCell ref="R56:S58"/>
    <mergeCell ref="T56:U58"/>
    <mergeCell ref="V56:W58"/>
    <mergeCell ref="AI53:AJ55"/>
    <mergeCell ref="AK53:AL55"/>
    <mergeCell ref="AM53:AN55"/>
    <mergeCell ref="X56:Y58"/>
    <mergeCell ref="Z56:AA58"/>
    <mergeCell ref="AB56:AH58"/>
    <mergeCell ref="AI56:AP58"/>
    <mergeCell ref="A48:I48"/>
    <mergeCell ref="J48:M48"/>
    <mergeCell ref="N48:W48"/>
    <mergeCell ref="A50:AE52"/>
    <mergeCell ref="A53:M55"/>
    <mergeCell ref="N53:AA55"/>
    <mergeCell ref="AB53:AH55"/>
    <mergeCell ref="A44:I44"/>
    <mergeCell ref="J44:M44"/>
    <mergeCell ref="N44:W44"/>
    <mergeCell ref="A45:I45"/>
    <mergeCell ref="J45:M45"/>
    <mergeCell ref="N45:W45"/>
    <mergeCell ref="N46:W46"/>
    <mergeCell ref="A46:I46"/>
    <mergeCell ref="J46:M46"/>
    <mergeCell ref="N47:W47"/>
    <mergeCell ref="A47:I47"/>
    <mergeCell ref="J47:M47"/>
    <mergeCell ref="A42:I42"/>
    <mergeCell ref="J42:M42"/>
    <mergeCell ref="N42:W42"/>
    <mergeCell ref="A43:I43"/>
    <mergeCell ref="J43:M43"/>
    <mergeCell ref="N43:W43"/>
    <mergeCell ref="A37:P39"/>
    <mergeCell ref="A40:I40"/>
    <mergeCell ref="J40:M40"/>
    <mergeCell ref="N40:W40"/>
    <mergeCell ref="A41:I41"/>
    <mergeCell ref="J41:M41"/>
    <mergeCell ref="N41:W41"/>
    <mergeCell ref="A27:M28"/>
    <mergeCell ref="N27:AM28"/>
    <mergeCell ref="AN27:AY34"/>
    <mergeCell ref="AZ27:BE28"/>
    <mergeCell ref="BF27:BY28"/>
    <mergeCell ref="A29:M34"/>
    <mergeCell ref="N29:AM31"/>
    <mergeCell ref="AZ29:BE30"/>
    <mergeCell ref="BF29:BY30"/>
    <mergeCell ref="AZ31:BE32"/>
    <mergeCell ref="BF31:BY32"/>
    <mergeCell ref="N32:Y34"/>
    <mergeCell ref="Z32:AM34"/>
    <mergeCell ref="AZ33:BE34"/>
    <mergeCell ref="BF33:BY34"/>
    <mergeCell ref="A19:M20"/>
    <mergeCell ref="N19:AM20"/>
    <mergeCell ref="AN19:AY26"/>
    <mergeCell ref="AZ19:BA20"/>
    <mergeCell ref="BB19:BF20"/>
    <mergeCell ref="BG19:BH20"/>
    <mergeCell ref="BI19:BR20"/>
    <mergeCell ref="A21:M26"/>
    <mergeCell ref="N21:AM24"/>
    <mergeCell ref="AZ21:BY26"/>
    <mergeCell ref="N25:Y26"/>
    <mergeCell ref="Z25:AM26"/>
    <mergeCell ref="A1:B3"/>
    <mergeCell ref="C2:BV5"/>
    <mergeCell ref="B6:BM8"/>
    <mergeCell ref="B9:BY12"/>
    <mergeCell ref="AZ13:BY15"/>
    <mergeCell ref="A16:P18"/>
    <mergeCell ref="AN16:AY18"/>
    <mergeCell ref="AZ16:BG18"/>
    <mergeCell ref="BH16:BI18"/>
    <mergeCell ref="BJ16:BO18"/>
    <mergeCell ref="BP16:BQ18"/>
    <mergeCell ref="BR16:BW18"/>
    <mergeCell ref="BX16:BY18"/>
  </mergeCells>
  <phoneticPr fontId="45"/>
  <dataValidations count="13">
    <dataValidation allowBlank="1" showInputMessage="1" showErrorMessage="1" promptTitle="開設者" prompt="氏名を記載してください" sqref="Z32:AM34" xr:uid="{415267D7-65D2-4495-84FF-B25CF49CB5F3}"/>
    <dataValidation allowBlank="1" showInputMessage="1" showErrorMessage="1" promptTitle="開設者" prompt="代表者の職を記載してください（個人の場合は記載不要）" sqref="N32:Y34" xr:uid="{DFB7707C-6FF4-414F-AD7A-46613D4EEE2B}"/>
    <dataValidation allowBlank="1" showInputMessage="1" showErrorMessage="1" promptTitle="開設者" prompt="法人名を記載してください（個人の場合は記載不要）" sqref="N29:AM31" xr:uid="{A8683AC4-B936-4EAC-B29D-DED405E4DB17}"/>
    <dataValidation type="whole" imeMode="disabled" allowBlank="1" showInputMessage="1" showErrorMessage="1" sqref="AI53:AP55 N56:AA58 BT53:BY55" xr:uid="{1A32F39F-73A5-4F03-BFEF-50C6E573B2ED}">
      <formula1>0</formula1>
      <formula2>9</formula2>
    </dataValidation>
    <dataValidation type="whole" allowBlank="1" showInputMessage="1" showErrorMessage="1" errorTitle="医療機関コード" error="10桁の医療機関コードをご入力ください" promptTitle="医療機関コード" prompt="10桁の医療機関コードをご入力ください_x000a_訪問看護STは７桁のステーションコードをご入力ください" sqref="Z25:AM26" xr:uid="{8A6F80DF-2778-4F3D-B6DC-CD3A5C031A7B}">
      <formula1>1000000000</formula1>
      <formula2>9999999999</formula2>
    </dataValidation>
    <dataValidation type="whole" imeMode="disabled" allowBlank="1" showInputMessage="1" showErrorMessage="1" errorTitle="郵便番号" error="半角で入力してください" promptTitle="郵便番号" prompt="半角で入力してください" sqref="BI19:BR20" xr:uid="{E34B1533-669B-46B5-B864-3AFE97B83CD8}">
      <formula1>0</formula1>
      <formula2>9999</formula2>
    </dataValidation>
    <dataValidation type="whole" imeMode="disabled" allowBlank="1" showInputMessage="1" showErrorMessage="1" errorTitle="郵便番号" error="半角で入力してください" promptTitle="郵便番号" prompt="半角で入力してください" sqref="BB19:BF20" xr:uid="{C0A87D01-6DC3-4D84-8C3E-F820EE845AF7}">
      <formula1>100</formula1>
      <formula2>999</formula2>
    </dataValidation>
    <dataValidation type="whole" imeMode="disabled" allowBlank="1" showInputMessage="1" showErrorMessage="1" errorTitle="申請日" error="1~31の数字（半角）を入力してください" promptTitle="申請日" prompt="1~31の数字（半角）を入力してください" sqref="BR16:BW18" xr:uid="{C13B01C6-19C1-42CA-8AA6-9B60E01CD555}">
      <formula1>1</formula1>
      <formula2>31</formula2>
    </dataValidation>
    <dataValidation type="whole" imeMode="disabled" allowBlank="1" showInputMessage="1" showErrorMessage="1" errorTitle="申請月" error="1~12の数字（半角）を入力してください" promptTitle="申請月" prompt="1~12の数字（半角）を入力してください_x000a_" sqref="BJ16:BO18" xr:uid="{8092808D-5620-4791-8EC7-1A76824D9BA4}">
      <formula1>1</formula1>
      <formula2>12</formula2>
    </dataValidation>
    <dataValidation type="whole" imeMode="disabled" allowBlank="1" showInputMessage="1" showErrorMessage="1" errorTitle="申請年" error="西暦（半角）で入力してください" promptTitle="申請年" prompt="西暦（半角）で入力してください" sqref="AZ16:BG18" xr:uid="{64887180-CA5A-4EA8-B1B9-839BE0C076F6}">
      <formula1>2025</formula1>
      <formula2>2026</formula2>
    </dataValidation>
    <dataValidation imeMode="disabled" allowBlank="1" showInputMessage="1" showErrorMessage="1" sqref="BF29:BY34" xr:uid="{6B29A881-E03C-49A9-ABE3-F4AB3D297B36}"/>
    <dataValidation imeMode="fullKatakana" allowBlank="1" showInputMessage="1" showErrorMessage="1" sqref="N19:AM20 N27:AM28 BB56:BY56" xr:uid="{9BA9BFCA-8241-4600-B80E-D20516AA7492}"/>
    <dataValidation type="list" allowBlank="1" showInputMessage="1" showErrorMessage="1" sqref="AI56:AP58" xr:uid="{97ED92E1-3C99-4B6E-9255-3E739E0F5470}">
      <formula1>"普通,当座"</formula1>
    </dataValidation>
  </dataValidations>
  <printOptions horizontalCentered="1"/>
  <pageMargins left="0.19685039370078741" right="0.19685039370078741" top="0.74803149606299213" bottom="0.74803149606299213" header="0.31496062992125984" footer="0.31496062992125984"/>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P31" sqref="P31"/>
    </sheetView>
  </sheetViews>
  <sheetFormatPr defaultColWidth="9" defaultRowHeight="13.2"/>
  <cols>
    <col min="1" max="16384" width="9" style="81"/>
  </cols>
  <sheetData>
    <row r="1" spans="1:2">
      <c r="A1" s="81" t="s">
        <v>139</v>
      </c>
    </row>
    <row r="2" spans="1:2">
      <c r="A2" s="81" t="s">
        <v>140</v>
      </c>
      <c r="B2" s="81">
        <v>1</v>
      </c>
    </row>
    <row r="3" spans="1:2">
      <c r="A3" s="81" t="s">
        <v>141</v>
      </c>
      <c r="B3" s="81">
        <v>2</v>
      </c>
    </row>
    <row r="4" spans="1:2">
      <c r="A4" s="81" t="s">
        <v>142</v>
      </c>
      <c r="B4" s="81">
        <v>3</v>
      </c>
    </row>
    <row r="5" spans="1:2">
      <c r="A5" s="81" t="s">
        <v>143</v>
      </c>
      <c r="B5" s="81">
        <v>4</v>
      </c>
    </row>
    <row r="6" spans="1:2">
      <c r="A6" s="81" t="s">
        <v>144</v>
      </c>
      <c r="B6" s="81">
        <v>5</v>
      </c>
    </row>
    <row r="7" spans="1:2">
      <c r="A7" s="81" t="s">
        <v>145</v>
      </c>
      <c r="B7" s="81">
        <v>6</v>
      </c>
    </row>
    <row r="8" spans="1:2">
      <c r="A8" s="81" t="s">
        <v>146</v>
      </c>
      <c r="B8" s="81">
        <v>7</v>
      </c>
    </row>
    <row r="9" spans="1:2">
      <c r="A9" s="81" t="s">
        <v>147</v>
      </c>
      <c r="B9" s="81">
        <v>8</v>
      </c>
    </row>
    <row r="10" spans="1:2">
      <c r="A10" s="81" t="s">
        <v>148</v>
      </c>
      <c r="B10" s="81">
        <v>9</v>
      </c>
    </row>
    <row r="11" spans="1:2">
      <c r="A11" s="81" t="s">
        <v>149</v>
      </c>
      <c r="B11" s="81">
        <v>10</v>
      </c>
    </row>
    <row r="12" spans="1:2">
      <c r="A12" s="81" t="s">
        <v>150</v>
      </c>
      <c r="B12" s="81">
        <v>11</v>
      </c>
    </row>
    <row r="13" spans="1:2">
      <c r="A13" s="81" t="s">
        <v>151</v>
      </c>
      <c r="B13" s="81">
        <v>12</v>
      </c>
    </row>
    <row r="14" spans="1:2">
      <c r="A14" s="81" t="s">
        <v>152</v>
      </c>
      <c r="B14" s="81">
        <v>13</v>
      </c>
    </row>
    <row r="15" spans="1:2">
      <c r="A15" s="81" t="s">
        <v>153</v>
      </c>
      <c r="B15" s="81">
        <v>14</v>
      </c>
    </row>
    <row r="16" spans="1:2">
      <c r="A16" s="81" t="s">
        <v>154</v>
      </c>
      <c r="B16" s="81">
        <v>15</v>
      </c>
    </row>
    <row r="17" spans="1:2">
      <c r="A17" s="81" t="s">
        <v>155</v>
      </c>
      <c r="B17" s="81">
        <v>16</v>
      </c>
    </row>
    <row r="18" spans="1:2">
      <c r="A18" s="81" t="s">
        <v>156</v>
      </c>
      <c r="B18" s="81">
        <v>17</v>
      </c>
    </row>
    <row r="19" spans="1:2">
      <c r="A19" s="81" t="s">
        <v>157</v>
      </c>
      <c r="B19" s="81">
        <v>18</v>
      </c>
    </row>
    <row r="20" spans="1:2">
      <c r="A20" s="81" t="s">
        <v>158</v>
      </c>
      <c r="B20" s="81">
        <v>19</v>
      </c>
    </row>
    <row r="21" spans="1:2">
      <c r="A21" s="81" t="s">
        <v>159</v>
      </c>
      <c r="B21" s="81">
        <v>20</v>
      </c>
    </row>
    <row r="22" spans="1:2">
      <c r="A22" s="81" t="s">
        <v>160</v>
      </c>
      <c r="B22" s="81">
        <v>21</v>
      </c>
    </row>
    <row r="23" spans="1:2">
      <c r="A23" s="81" t="s">
        <v>161</v>
      </c>
      <c r="B23" s="81">
        <v>22</v>
      </c>
    </row>
    <row r="24" spans="1:2">
      <c r="A24" s="81" t="s">
        <v>162</v>
      </c>
      <c r="B24" s="81">
        <v>23</v>
      </c>
    </row>
    <row r="25" spans="1:2">
      <c r="A25" s="81" t="s">
        <v>163</v>
      </c>
      <c r="B25" s="81">
        <v>24</v>
      </c>
    </row>
    <row r="26" spans="1:2">
      <c r="A26" s="81" t="s">
        <v>164</v>
      </c>
      <c r="B26" s="81">
        <v>25</v>
      </c>
    </row>
    <row r="27" spans="1:2">
      <c r="A27" s="81" t="s">
        <v>165</v>
      </c>
      <c r="B27" s="81">
        <v>26</v>
      </c>
    </row>
    <row r="28" spans="1:2">
      <c r="A28" s="81" t="s">
        <v>166</v>
      </c>
      <c r="B28" s="81">
        <v>27</v>
      </c>
    </row>
    <row r="29" spans="1:2">
      <c r="A29" s="81" t="s">
        <v>167</v>
      </c>
      <c r="B29" s="81">
        <v>28</v>
      </c>
    </row>
    <row r="30" spans="1:2">
      <c r="A30" s="81" t="s">
        <v>168</v>
      </c>
      <c r="B30" s="81">
        <v>29</v>
      </c>
    </row>
    <row r="31" spans="1:2">
      <c r="A31" s="81" t="s">
        <v>169</v>
      </c>
      <c r="B31" s="81">
        <v>30</v>
      </c>
    </row>
    <row r="32" spans="1:2">
      <c r="A32" s="81" t="s">
        <v>170</v>
      </c>
      <c r="B32" s="81">
        <v>31</v>
      </c>
    </row>
    <row r="33" spans="1:2">
      <c r="A33" s="81" t="s">
        <v>171</v>
      </c>
      <c r="B33" s="81">
        <v>32</v>
      </c>
    </row>
    <row r="34" spans="1:2">
      <c r="A34" s="81" t="s">
        <v>172</v>
      </c>
      <c r="B34" s="81">
        <v>33</v>
      </c>
    </row>
    <row r="35" spans="1:2">
      <c r="A35" s="81" t="s">
        <v>173</v>
      </c>
      <c r="B35" s="81">
        <v>34</v>
      </c>
    </row>
    <row r="36" spans="1:2">
      <c r="A36" s="81" t="s">
        <v>174</v>
      </c>
      <c r="B36" s="81">
        <v>35</v>
      </c>
    </row>
    <row r="37" spans="1:2">
      <c r="A37" s="81" t="s">
        <v>175</v>
      </c>
      <c r="B37" s="81">
        <v>36</v>
      </c>
    </row>
    <row r="38" spans="1:2">
      <c r="A38" s="81" t="s">
        <v>176</v>
      </c>
      <c r="B38" s="81">
        <v>37</v>
      </c>
    </row>
    <row r="39" spans="1:2">
      <c r="A39" s="81" t="s">
        <v>177</v>
      </c>
      <c r="B39" s="81">
        <v>38</v>
      </c>
    </row>
    <row r="40" spans="1:2">
      <c r="A40" s="81" t="s">
        <v>178</v>
      </c>
      <c r="B40" s="81">
        <v>39</v>
      </c>
    </row>
    <row r="41" spans="1:2">
      <c r="A41" s="81" t="s">
        <v>179</v>
      </c>
      <c r="B41" s="81">
        <v>40</v>
      </c>
    </row>
    <row r="42" spans="1:2">
      <c r="A42" s="81" t="s">
        <v>180</v>
      </c>
      <c r="B42" s="81">
        <v>41</v>
      </c>
    </row>
    <row r="43" spans="1:2">
      <c r="A43" s="81" t="s">
        <v>181</v>
      </c>
      <c r="B43" s="81">
        <v>42</v>
      </c>
    </row>
    <row r="44" spans="1:2">
      <c r="A44" s="81" t="s">
        <v>182</v>
      </c>
      <c r="B44" s="81">
        <v>43</v>
      </c>
    </row>
    <row r="45" spans="1:2">
      <c r="A45" s="81" t="s">
        <v>183</v>
      </c>
      <c r="B45" s="81">
        <v>44</v>
      </c>
    </row>
    <row r="46" spans="1:2">
      <c r="A46" s="81" t="s">
        <v>184</v>
      </c>
      <c r="B46" s="81">
        <v>45</v>
      </c>
    </row>
    <row r="47" spans="1:2">
      <c r="A47" s="81" t="s">
        <v>185</v>
      </c>
      <c r="B47" s="81">
        <v>46</v>
      </c>
    </row>
    <row r="48" spans="1:2">
      <c r="A48" s="81" t="s">
        <v>186</v>
      </c>
      <c r="B48" s="81">
        <v>47</v>
      </c>
    </row>
  </sheetData>
  <phoneticPr fontId="45"/>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6A245-32E6-44B2-856B-3DF67D224428}">
  <sheetPr>
    <pageSetUpPr fitToPage="1"/>
  </sheetPr>
  <dimension ref="A1:AG40"/>
  <sheetViews>
    <sheetView showGridLines="0" topLeftCell="B1" zoomScale="70" zoomScaleNormal="70" workbookViewId="0">
      <pane xSplit="1" ySplit="12" topLeftCell="C13" activePane="bottomRight" state="frozen"/>
      <selection pane="topRight" activeCell="BX3" sqref="BX3"/>
      <selection pane="bottomLeft" activeCell="BX3" sqref="BX3"/>
      <selection pane="bottomRight" activeCell="BX3" sqref="BX3"/>
    </sheetView>
  </sheetViews>
  <sheetFormatPr defaultColWidth="9" defaultRowHeight="18.75" customHeight="1"/>
  <cols>
    <col min="1" max="1" width="12.33203125" style="150" hidden="1" customWidth="1"/>
    <col min="2" max="2" width="5.33203125" style="150" customWidth="1"/>
    <col min="3" max="3" width="25.33203125" style="150" customWidth="1"/>
    <col min="4" max="8" width="10.33203125" style="150" customWidth="1"/>
    <col min="9" max="9" width="15" style="150" customWidth="1"/>
    <col min="10" max="10" width="9" style="150" customWidth="1"/>
    <col min="11" max="12" width="15.33203125" style="150" customWidth="1"/>
    <col min="13" max="28" width="8.33203125" style="150" customWidth="1"/>
    <col min="29" max="29" width="9" style="150" customWidth="1"/>
    <col min="30" max="31" width="10.33203125" style="150" customWidth="1"/>
    <col min="32" max="32" width="10.88671875" style="150" bestFit="1" customWidth="1"/>
    <col min="33" max="33" width="10.33203125" style="150" customWidth="1"/>
    <col min="34" max="16384" width="9" style="150"/>
  </cols>
  <sheetData>
    <row r="1" spans="1:33" ht="41.4">
      <c r="B1" s="706" t="s">
        <v>190</v>
      </c>
      <c r="C1" s="706"/>
      <c r="D1" s="706"/>
      <c r="E1" s="706"/>
      <c r="F1" s="706"/>
      <c r="G1" s="706"/>
      <c r="H1" s="706"/>
      <c r="I1" s="706"/>
      <c r="J1" s="706"/>
      <c r="K1" s="706"/>
      <c r="L1" s="706"/>
      <c r="M1" s="706"/>
      <c r="N1" s="706"/>
      <c r="O1" s="706"/>
      <c r="P1" s="706"/>
      <c r="Q1" s="706"/>
      <c r="R1" s="706"/>
      <c r="S1" s="706"/>
      <c r="T1" s="706"/>
      <c r="U1" s="706"/>
      <c r="V1" s="706"/>
      <c r="W1" s="706"/>
      <c r="X1" s="706"/>
      <c r="Y1" s="706"/>
      <c r="Z1" s="706"/>
      <c r="AA1" s="706"/>
      <c r="AB1" s="706"/>
      <c r="AC1" s="706"/>
      <c r="AD1" s="706"/>
      <c r="AE1" s="706"/>
      <c r="AF1" s="706"/>
      <c r="AG1" s="706"/>
    </row>
    <row r="2" spans="1:33" ht="41.4">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208"/>
    </row>
    <row r="3" spans="1:33" ht="41.25" customHeight="1">
      <c r="B3" s="151"/>
      <c r="Z3" s="703" t="s">
        <v>191</v>
      </c>
      <c r="AA3" s="704"/>
      <c r="AB3" s="705"/>
      <c r="AC3" s="690"/>
      <c r="AD3" s="690"/>
      <c r="AE3" s="690"/>
      <c r="AF3" s="690"/>
      <c r="AG3" s="690"/>
    </row>
    <row r="4" spans="1:33" ht="41.4" customHeight="1">
      <c r="B4" s="151"/>
      <c r="Z4" s="703" t="s">
        <v>192</v>
      </c>
      <c r="AA4" s="704"/>
      <c r="AB4" s="705"/>
      <c r="AC4" s="690"/>
      <c r="AD4" s="690"/>
      <c r="AE4" s="690"/>
      <c r="AF4" s="690"/>
      <c r="AG4" s="690"/>
    </row>
    <row r="5" spans="1:33" ht="41.4" customHeight="1">
      <c r="B5" s="151"/>
      <c r="Z5" s="703" t="s">
        <v>193</v>
      </c>
      <c r="AA5" s="704"/>
      <c r="AB5" s="705"/>
      <c r="AC5" s="690"/>
      <c r="AD5" s="690"/>
      <c r="AE5" s="690"/>
      <c r="AF5" s="690"/>
      <c r="AG5" s="690"/>
    </row>
    <row r="6" spans="1:33" ht="41.4" customHeight="1">
      <c r="B6" s="151"/>
      <c r="Y6" s="688" t="s">
        <v>194</v>
      </c>
      <c r="Z6" s="688"/>
      <c r="AA6" s="688"/>
      <c r="AB6" s="689"/>
      <c r="AC6" s="690"/>
      <c r="AD6" s="690"/>
      <c r="AE6" s="690"/>
      <c r="AF6" s="690"/>
      <c r="AG6" s="690"/>
    </row>
    <row r="7" spans="1:33" ht="27" thickBot="1">
      <c r="B7" s="691"/>
      <c r="C7" s="691"/>
      <c r="D7" s="152"/>
      <c r="E7" s="152"/>
      <c r="F7" s="152"/>
      <c r="G7" s="152"/>
      <c r="H7" s="153"/>
      <c r="I7" s="154"/>
      <c r="J7" s="151"/>
      <c r="K7" s="151"/>
      <c r="AF7" s="155"/>
      <c r="AG7" s="155"/>
    </row>
    <row r="8" spans="1:33" ht="36.75" customHeight="1">
      <c r="A8" s="692" t="s">
        <v>90</v>
      </c>
      <c r="B8" s="156" t="s">
        <v>91</v>
      </c>
      <c r="C8" s="668" t="s">
        <v>92</v>
      </c>
      <c r="D8" s="694" t="s">
        <v>195</v>
      </c>
      <c r="E8" s="665" t="s">
        <v>196</v>
      </c>
      <c r="F8" s="697" t="s">
        <v>197</v>
      </c>
      <c r="G8" s="697" t="s">
        <v>198</v>
      </c>
      <c r="H8" s="665" t="s">
        <v>93</v>
      </c>
      <c r="I8" s="665" t="s">
        <v>94</v>
      </c>
      <c r="J8" s="665" t="s">
        <v>95</v>
      </c>
      <c r="K8" s="668" t="s">
        <v>96</v>
      </c>
      <c r="L8" s="669" t="s">
        <v>97</v>
      </c>
      <c r="M8" s="671" t="s">
        <v>98</v>
      </c>
      <c r="N8" s="672"/>
      <c r="O8" s="672"/>
      <c r="P8" s="672"/>
      <c r="Q8" s="673" t="s">
        <v>99</v>
      </c>
      <c r="R8" s="674"/>
      <c r="S8" s="674"/>
      <c r="T8" s="675"/>
      <c r="U8" s="671" t="s">
        <v>199</v>
      </c>
      <c r="V8" s="672"/>
      <c r="W8" s="672"/>
      <c r="X8" s="672"/>
      <c r="Y8" s="671" t="s">
        <v>200</v>
      </c>
      <c r="Z8" s="672"/>
      <c r="AA8" s="672"/>
      <c r="AB8" s="672"/>
      <c r="AC8" s="678" t="s">
        <v>100</v>
      </c>
      <c r="AD8" s="680" t="s">
        <v>101</v>
      </c>
      <c r="AE8" s="683" t="s">
        <v>102</v>
      </c>
      <c r="AF8" s="686" t="s">
        <v>201</v>
      </c>
      <c r="AG8" s="701" t="s">
        <v>103</v>
      </c>
    </row>
    <row r="9" spans="1:33" ht="9" customHeight="1">
      <c r="A9" s="679"/>
      <c r="B9" s="157"/>
      <c r="C9" s="663"/>
      <c r="D9" s="695"/>
      <c r="E9" s="666"/>
      <c r="F9" s="698"/>
      <c r="G9" s="698"/>
      <c r="H9" s="670"/>
      <c r="I9" s="666"/>
      <c r="J9" s="666"/>
      <c r="K9" s="663"/>
      <c r="L9" s="670"/>
      <c r="M9" s="158"/>
      <c r="Q9" s="159"/>
      <c r="U9" s="158"/>
      <c r="Y9" s="158"/>
      <c r="AC9" s="679"/>
      <c r="AD9" s="681"/>
      <c r="AE9" s="684"/>
      <c r="AF9" s="687"/>
      <c r="AG9" s="702"/>
    </row>
    <row r="10" spans="1:33" ht="58.5" customHeight="1">
      <c r="A10" s="679"/>
      <c r="B10" s="157"/>
      <c r="C10" s="663"/>
      <c r="D10" s="695"/>
      <c r="E10" s="666"/>
      <c r="F10" s="698"/>
      <c r="G10" s="698"/>
      <c r="H10" s="670"/>
      <c r="I10" s="666"/>
      <c r="J10" s="666"/>
      <c r="K10" s="663"/>
      <c r="L10" s="670"/>
      <c r="M10" s="676" t="s">
        <v>104</v>
      </c>
      <c r="N10" s="662" t="s">
        <v>105</v>
      </c>
      <c r="O10" s="662" t="s">
        <v>106</v>
      </c>
      <c r="P10" s="664" t="s">
        <v>70</v>
      </c>
      <c r="Q10" s="676" t="s">
        <v>107</v>
      </c>
      <c r="R10" s="662" t="s">
        <v>108</v>
      </c>
      <c r="S10" s="662" t="s">
        <v>109</v>
      </c>
      <c r="T10" s="664" t="s">
        <v>70</v>
      </c>
      <c r="U10" s="676" t="s">
        <v>107</v>
      </c>
      <c r="V10" s="662" t="s">
        <v>108</v>
      </c>
      <c r="W10" s="662" t="s">
        <v>109</v>
      </c>
      <c r="X10" s="664" t="s">
        <v>70</v>
      </c>
      <c r="Y10" s="676" t="s">
        <v>107</v>
      </c>
      <c r="Z10" s="662" t="s">
        <v>108</v>
      </c>
      <c r="AA10" s="662" t="s">
        <v>109</v>
      </c>
      <c r="AB10" s="664" t="s">
        <v>70</v>
      </c>
      <c r="AC10" s="679"/>
      <c r="AD10" s="681"/>
      <c r="AE10" s="684"/>
      <c r="AF10" s="687"/>
      <c r="AG10" s="702"/>
    </row>
    <row r="11" spans="1:33" ht="86.25" customHeight="1" thickBot="1">
      <c r="A11" s="693"/>
      <c r="B11" s="157"/>
      <c r="C11" s="663"/>
      <c r="D11" s="696"/>
      <c r="E11" s="667"/>
      <c r="F11" s="699"/>
      <c r="G11" s="699"/>
      <c r="H11" s="700"/>
      <c r="I11" s="667"/>
      <c r="J11" s="666"/>
      <c r="K11" s="663"/>
      <c r="L11" s="670"/>
      <c r="M11" s="677"/>
      <c r="N11" s="663"/>
      <c r="O11" s="663"/>
      <c r="P11" s="664"/>
      <c r="Q11" s="677"/>
      <c r="R11" s="663"/>
      <c r="S11" s="663"/>
      <c r="T11" s="664"/>
      <c r="U11" s="677"/>
      <c r="V11" s="663"/>
      <c r="W11" s="663"/>
      <c r="X11" s="664"/>
      <c r="Y11" s="677"/>
      <c r="Z11" s="663"/>
      <c r="AA11" s="663"/>
      <c r="AB11" s="664"/>
      <c r="AC11" s="679"/>
      <c r="AD11" s="682"/>
      <c r="AE11" s="685"/>
      <c r="AF11" s="687"/>
      <c r="AG11" s="702"/>
    </row>
    <row r="12" spans="1:33" ht="21" customHeight="1" thickBot="1">
      <c r="A12" s="160">
        <v>0</v>
      </c>
      <c r="B12" s="161">
        <v>1</v>
      </c>
      <c r="C12" s="162">
        <v>3</v>
      </c>
      <c r="D12" s="163">
        <v>4</v>
      </c>
      <c r="E12" s="164">
        <v>5</v>
      </c>
      <c r="F12" s="164"/>
      <c r="G12" s="164"/>
      <c r="H12" s="162"/>
      <c r="I12" s="162"/>
      <c r="J12" s="165"/>
      <c r="K12" s="162">
        <v>2</v>
      </c>
      <c r="L12" s="166"/>
      <c r="M12" s="161">
        <v>4</v>
      </c>
      <c r="N12" s="162">
        <v>5</v>
      </c>
      <c r="O12" s="162">
        <v>6</v>
      </c>
      <c r="P12" s="165">
        <v>9</v>
      </c>
      <c r="Q12" s="161">
        <v>11</v>
      </c>
      <c r="R12" s="162">
        <v>12</v>
      </c>
      <c r="S12" s="162">
        <v>13</v>
      </c>
      <c r="T12" s="165">
        <v>15</v>
      </c>
      <c r="U12" s="161">
        <v>17</v>
      </c>
      <c r="V12" s="162">
        <v>18</v>
      </c>
      <c r="W12" s="162">
        <v>19</v>
      </c>
      <c r="X12" s="165">
        <v>22</v>
      </c>
      <c r="Y12" s="161">
        <v>17</v>
      </c>
      <c r="Z12" s="162">
        <v>18</v>
      </c>
      <c r="AA12" s="162">
        <v>19</v>
      </c>
      <c r="AB12" s="165">
        <v>22</v>
      </c>
      <c r="AC12" s="167"/>
      <c r="AD12" s="168">
        <v>32</v>
      </c>
      <c r="AE12" s="169">
        <v>33</v>
      </c>
      <c r="AF12" s="170">
        <v>34</v>
      </c>
      <c r="AG12" s="167">
        <v>37</v>
      </c>
    </row>
    <row r="13" spans="1:33" ht="39.9" customHeight="1" thickBot="1">
      <c r="A13" s="171"/>
      <c r="B13" s="172">
        <v>1</v>
      </c>
      <c r="C13" s="173"/>
      <c r="D13" s="209"/>
      <c r="E13" s="210"/>
      <c r="F13" s="210"/>
      <c r="G13" s="210"/>
      <c r="H13" s="174"/>
      <c r="I13" s="175"/>
      <c r="J13" s="176"/>
      <c r="K13" s="177"/>
      <c r="L13" s="178"/>
      <c r="M13" s="179"/>
      <c r="N13" s="180"/>
      <c r="O13" s="180"/>
      <c r="P13" s="181">
        <f t="shared" ref="P13" si="0">SUM(M13:O13)</f>
        <v>0</v>
      </c>
      <c r="Q13" s="179"/>
      <c r="R13" s="180"/>
      <c r="S13" s="180"/>
      <c r="T13" s="181">
        <f t="shared" ref="T13" si="1">SUM(Q13:S13)</f>
        <v>0</v>
      </c>
      <c r="U13" s="182">
        <f>M13-Q13</f>
        <v>0</v>
      </c>
      <c r="V13" s="183">
        <f t="shared" ref="V13:W13" si="2">N13-R13</f>
        <v>0</v>
      </c>
      <c r="W13" s="183">
        <f t="shared" si="2"/>
        <v>0</v>
      </c>
      <c r="X13" s="181">
        <f t="shared" ref="X13" si="3">SUM(U13:W13)</f>
        <v>0</v>
      </c>
      <c r="Y13" s="184"/>
      <c r="Z13" s="185"/>
      <c r="AA13" s="185"/>
      <c r="AB13" s="181">
        <f t="shared" ref="AB13" si="4">SUM(Y13:AA13)</f>
        <v>0</v>
      </c>
      <c r="AC13" s="186"/>
      <c r="AD13" s="187">
        <v>4104</v>
      </c>
      <c r="AE13" s="188">
        <f t="shared" ref="AE13" si="5">X13*AD13</f>
        <v>0</v>
      </c>
      <c r="AF13" s="189"/>
      <c r="AG13" s="190">
        <f>AE13-AF13</f>
        <v>0</v>
      </c>
    </row>
    <row r="14" spans="1:33" ht="39.9" customHeight="1" thickTop="1" thickBot="1">
      <c r="A14" s="191"/>
      <c r="B14" s="192" t="s">
        <v>70</v>
      </c>
      <c r="C14" s="193"/>
      <c r="D14" s="194"/>
      <c r="E14" s="193"/>
      <c r="F14" s="193"/>
      <c r="G14" s="193"/>
      <c r="H14" s="193"/>
      <c r="I14" s="193"/>
      <c r="J14" s="195"/>
      <c r="K14" s="194"/>
      <c r="L14" s="196"/>
      <c r="M14" s="197">
        <f t="shared" ref="M14:AB14" si="6">SUBTOTAL(9,M13:M13)</f>
        <v>0</v>
      </c>
      <c r="N14" s="198">
        <f t="shared" si="6"/>
        <v>0</v>
      </c>
      <c r="O14" s="198">
        <f t="shared" si="6"/>
        <v>0</v>
      </c>
      <c r="P14" s="199">
        <f t="shared" si="6"/>
        <v>0</v>
      </c>
      <c r="Q14" s="197">
        <f t="shared" si="6"/>
        <v>0</v>
      </c>
      <c r="R14" s="198">
        <f t="shared" si="6"/>
        <v>0</v>
      </c>
      <c r="S14" s="198">
        <f t="shared" si="6"/>
        <v>0</v>
      </c>
      <c r="T14" s="199">
        <f t="shared" si="6"/>
        <v>0</v>
      </c>
      <c r="U14" s="197">
        <f t="shared" si="6"/>
        <v>0</v>
      </c>
      <c r="V14" s="198">
        <f t="shared" si="6"/>
        <v>0</v>
      </c>
      <c r="W14" s="198">
        <f t="shared" si="6"/>
        <v>0</v>
      </c>
      <c r="X14" s="200">
        <f t="shared" si="6"/>
        <v>0</v>
      </c>
      <c r="Y14" s="197">
        <f t="shared" si="6"/>
        <v>0</v>
      </c>
      <c r="Z14" s="198">
        <f t="shared" si="6"/>
        <v>0</v>
      </c>
      <c r="AA14" s="198">
        <f t="shared" si="6"/>
        <v>0</v>
      </c>
      <c r="AB14" s="200">
        <f t="shared" si="6"/>
        <v>0</v>
      </c>
      <c r="AC14" s="201"/>
      <c r="AD14" s="202"/>
      <c r="AE14" s="203">
        <f>SUBTOTAL(9,AE13:AE13)</f>
        <v>0</v>
      </c>
      <c r="AF14" s="204">
        <f>SUBTOTAL(9,AF13:AF13)</f>
        <v>0</v>
      </c>
      <c r="AG14" s="205">
        <f>SUBTOTAL(9,AG13:AG13)</f>
        <v>0</v>
      </c>
    </row>
    <row r="15" spans="1:33" ht="51.75" customHeight="1">
      <c r="D15" s="660" t="s">
        <v>110</v>
      </c>
      <c r="E15" s="660"/>
      <c r="F15" s="660"/>
      <c r="G15" s="660"/>
      <c r="H15" s="660"/>
      <c r="I15" s="660"/>
      <c r="J15" s="150">
        <v>1</v>
      </c>
      <c r="K15" s="206" t="s">
        <v>111</v>
      </c>
      <c r="N15" s="207"/>
      <c r="AC15" s="150" t="s">
        <v>112</v>
      </c>
    </row>
    <row r="16" spans="1:33" ht="32.25" customHeight="1">
      <c r="D16" s="661" t="s">
        <v>113</v>
      </c>
      <c r="E16" s="661"/>
      <c r="F16" s="661"/>
      <c r="G16" s="661"/>
      <c r="H16" s="661"/>
      <c r="I16" s="661"/>
      <c r="J16" s="150">
        <v>2</v>
      </c>
      <c r="K16" s="206" t="s">
        <v>114</v>
      </c>
    </row>
    <row r="17" spans="4:14" ht="30.75" customHeight="1">
      <c r="D17" s="150" t="s">
        <v>202</v>
      </c>
      <c r="J17" s="150">
        <v>3</v>
      </c>
      <c r="K17" s="206" t="s">
        <v>115</v>
      </c>
      <c r="N17" s="207"/>
    </row>
    <row r="18" spans="4:14" ht="17.399999999999999">
      <c r="D18" s="150" t="s">
        <v>116</v>
      </c>
      <c r="J18" s="150">
        <v>4</v>
      </c>
      <c r="K18" s="206" t="s">
        <v>117</v>
      </c>
      <c r="N18" s="207"/>
    </row>
    <row r="19" spans="4:14" ht="18.75" customHeight="1">
      <c r="J19" s="150">
        <v>5</v>
      </c>
      <c r="K19" s="206" t="s">
        <v>118</v>
      </c>
      <c r="N19" s="207"/>
    </row>
    <row r="20" spans="4:14" ht="18.75" customHeight="1">
      <c r="J20" s="150">
        <v>6</v>
      </c>
      <c r="K20" s="206" t="s">
        <v>119</v>
      </c>
      <c r="N20" s="207"/>
    </row>
    <row r="21" spans="4:14" ht="18.75" customHeight="1">
      <c r="J21" s="150">
        <v>7</v>
      </c>
      <c r="K21" s="206" t="s">
        <v>120</v>
      </c>
      <c r="N21" s="207"/>
    </row>
    <row r="22" spans="4:14" ht="18.75" customHeight="1">
      <c r="J22" s="150">
        <v>8</v>
      </c>
      <c r="K22" s="206" t="s">
        <v>90</v>
      </c>
      <c r="N22" s="207"/>
    </row>
    <row r="23" spans="4:14" ht="18.75" customHeight="1">
      <c r="J23" s="150">
        <v>9</v>
      </c>
      <c r="K23" s="206" t="s">
        <v>121</v>
      </c>
      <c r="N23" s="207"/>
    </row>
    <row r="24" spans="4:14" ht="18.75" customHeight="1">
      <c r="J24" s="150">
        <v>10</v>
      </c>
      <c r="K24" s="206" t="s">
        <v>122</v>
      </c>
      <c r="N24" s="207"/>
    </row>
    <row r="25" spans="4:14" ht="18.75" customHeight="1">
      <c r="J25" s="150">
        <v>11</v>
      </c>
      <c r="K25" s="206" t="s">
        <v>123</v>
      </c>
      <c r="N25" s="207"/>
    </row>
    <row r="26" spans="4:14" ht="18.75" customHeight="1">
      <c r="J26" s="150">
        <v>12</v>
      </c>
      <c r="K26" s="206" t="s">
        <v>124</v>
      </c>
      <c r="N26" s="207"/>
    </row>
    <row r="27" spans="4:14" ht="18.75" customHeight="1">
      <c r="J27" s="150">
        <v>13</v>
      </c>
      <c r="K27" s="206" t="s">
        <v>125</v>
      </c>
      <c r="N27" s="207"/>
    </row>
    <row r="28" spans="4:14" ht="18.75" customHeight="1">
      <c r="J28" s="150">
        <v>14</v>
      </c>
      <c r="K28" s="206" t="s">
        <v>126</v>
      </c>
      <c r="N28" s="207"/>
    </row>
    <row r="29" spans="4:14" ht="18.75" customHeight="1">
      <c r="J29" s="150">
        <v>15</v>
      </c>
      <c r="K29" s="206" t="s">
        <v>127</v>
      </c>
      <c r="N29" s="207"/>
    </row>
    <row r="30" spans="4:14" ht="18.75" customHeight="1">
      <c r="J30" s="150">
        <v>16</v>
      </c>
      <c r="K30" s="206" t="s">
        <v>128</v>
      </c>
      <c r="N30" s="207"/>
    </row>
    <row r="31" spans="4:14" ht="18.75" customHeight="1">
      <c r="J31" s="150">
        <v>17</v>
      </c>
      <c r="K31" s="206" t="s">
        <v>129</v>
      </c>
      <c r="N31" s="207"/>
    </row>
    <row r="32" spans="4:14" ht="18.75" customHeight="1">
      <c r="J32" s="150">
        <v>18</v>
      </c>
      <c r="K32" s="206" t="s">
        <v>130</v>
      </c>
      <c r="N32" s="207"/>
    </row>
    <row r="33" spans="10:14" ht="18.75" customHeight="1">
      <c r="J33" s="150">
        <v>19</v>
      </c>
      <c r="K33" s="206" t="s">
        <v>131</v>
      </c>
      <c r="N33" s="207"/>
    </row>
    <row r="34" spans="10:14" ht="18.75" customHeight="1">
      <c r="J34" s="150">
        <v>20</v>
      </c>
      <c r="K34" s="206" t="s">
        <v>132</v>
      </c>
      <c r="N34" s="207"/>
    </row>
    <row r="35" spans="10:14" ht="18.75" customHeight="1">
      <c r="J35" s="150">
        <v>21</v>
      </c>
      <c r="K35" s="206" t="s">
        <v>133</v>
      </c>
      <c r="N35" s="207"/>
    </row>
    <row r="36" spans="10:14" ht="18.75" customHeight="1">
      <c r="J36" s="150">
        <v>22</v>
      </c>
      <c r="K36" s="206" t="s">
        <v>134</v>
      </c>
      <c r="N36" s="207"/>
    </row>
    <row r="37" spans="10:14" ht="18.75" customHeight="1">
      <c r="J37" s="150">
        <v>23</v>
      </c>
      <c r="K37" s="206" t="s">
        <v>135</v>
      </c>
      <c r="N37" s="207"/>
    </row>
    <row r="38" spans="10:14" ht="18.75" customHeight="1">
      <c r="J38" s="150">
        <v>24</v>
      </c>
      <c r="K38" s="206" t="s">
        <v>136</v>
      </c>
      <c r="N38" s="207"/>
    </row>
    <row r="39" spans="10:14" ht="18.75" customHeight="1">
      <c r="J39" s="150">
        <v>25</v>
      </c>
      <c r="K39" s="206" t="s">
        <v>137</v>
      </c>
      <c r="N39" s="207"/>
    </row>
    <row r="40" spans="10:14" ht="18.75" customHeight="1">
      <c r="J40" s="150">
        <v>26</v>
      </c>
      <c r="K40" s="206" t="s">
        <v>138</v>
      </c>
      <c r="N40" s="207"/>
    </row>
  </sheetData>
  <autoFilter ref="A12:AG12" xr:uid="{00000000-0009-0000-0000-000000000000}"/>
  <mergeCells count="48">
    <mergeCell ref="Z5:AB5"/>
    <mergeCell ref="AC5:AG5"/>
    <mergeCell ref="B1:AG1"/>
    <mergeCell ref="Z3:AB3"/>
    <mergeCell ref="AC3:AG3"/>
    <mergeCell ref="Z4:AB4"/>
    <mergeCell ref="AC4:AG4"/>
    <mergeCell ref="Y6:AB6"/>
    <mergeCell ref="AC6:AG6"/>
    <mergeCell ref="B7:C7"/>
    <mergeCell ref="A8:A11"/>
    <mergeCell ref="C8:C11"/>
    <mergeCell ref="D8:D11"/>
    <mergeCell ref="E8:E11"/>
    <mergeCell ref="F8:F11"/>
    <mergeCell ref="G8:G11"/>
    <mergeCell ref="H8:H11"/>
    <mergeCell ref="AG8:AG11"/>
    <mergeCell ref="M10:M11"/>
    <mergeCell ref="N10:N11"/>
    <mergeCell ref="O10:O11"/>
    <mergeCell ref="P10:P11"/>
    <mergeCell ref="Q10:Q11"/>
    <mergeCell ref="Y8:AB8"/>
    <mergeCell ref="AC8:AC11"/>
    <mergeCell ref="AD8:AD11"/>
    <mergeCell ref="AE8:AE11"/>
    <mergeCell ref="AF8:AF11"/>
    <mergeCell ref="Z10:Z11"/>
    <mergeCell ref="AA10:AA11"/>
    <mergeCell ref="AB10:AB11"/>
    <mergeCell ref="Y10:Y11"/>
    <mergeCell ref="D15:I15"/>
    <mergeCell ref="D16:I16"/>
    <mergeCell ref="V10:V11"/>
    <mergeCell ref="W10:W11"/>
    <mergeCell ref="X10:X11"/>
    <mergeCell ref="I8:I11"/>
    <mergeCell ref="J8:J11"/>
    <mergeCell ref="K8:K11"/>
    <mergeCell ref="L8:L11"/>
    <mergeCell ref="M8:P8"/>
    <mergeCell ref="Q8:T8"/>
    <mergeCell ref="R10:R11"/>
    <mergeCell ref="S10:S11"/>
    <mergeCell ref="T10:T11"/>
    <mergeCell ref="U10:U11"/>
    <mergeCell ref="U8:X8"/>
  </mergeCells>
  <phoneticPr fontId="45"/>
  <dataValidations count="4">
    <dataValidation type="list" imeMode="disabled" allowBlank="1" showInputMessage="1" showErrorMessage="1" sqref="H13" xr:uid="{FB0BB11E-67D0-485C-AFF7-97320F15ED5D}">
      <formula1>"○,×"</formula1>
    </dataValidation>
    <dataValidation imeMode="disabled" allowBlank="1" showInputMessage="1" showErrorMessage="1" sqref="M13:AG13 D13:G13" xr:uid="{D2346063-D761-489B-ADCF-50B7F21BCD27}"/>
    <dataValidation type="list" allowBlank="1" showInputMessage="1" showErrorMessage="1" sqref="J13" xr:uid="{7EF7E70A-4E95-4214-8DC4-4183943050BF}">
      <formula1>$J$15:$J$40</formula1>
    </dataValidation>
    <dataValidation type="date" imeMode="disabled" allowBlank="1" showInputMessage="1" showErrorMessage="1" sqref="I13:J13" xr:uid="{108F4EA5-D72E-4B91-AD32-BEB6342D77E6}">
      <formula1>45643</formula1>
      <formula2>45930</formula2>
    </dataValidation>
  </dataValidations>
  <printOptions horizontalCentered="1"/>
  <pageMargins left="0.51181102362204722" right="0.51181102362204722" top="0.55118110236220474" bottom="0.55118110236220474" header="0.31496062992125984" footer="0.3149606299212598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outlinePr summaryRight="0"/>
    <pageSetUpPr fitToPage="1"/>
  </sheetPr>
  <dimension ref="A1:AM116"/>
  <sheetViews>
    <sheetView showGridLines="0" tabSelected="1" view="pageBreakPreview" zoomScale="90" zoomScaleNormal="70" zoomScaleSheetLayoutView="90" workbookViewId="0">
      <selection activeCell="F3" sqref="F3:F6"/>
    </sheetView>
  </sheetViews>
  <sheetFormatPr defaultColWidth="9" defaultRowHeight="12"/>
  <cols>
    <col min="1" max="1" width="22.33203125" style="17" customWidth="1"/>
    <col min="2" max="2" width="5.33203125" style="17" bestFit="1" customWidth="1"/>
    <col min="3" max="10" width="27.33203125" style="17" customWidth="1"/>
    <col min="11" max="11" width="5.21875" style="17" customWidth="1"/>
    <col min="12" max="13" width="27.33203125" style="17" customWidth="1"/>
    <col min="14" max="14" width="5.21875" style="17" customWidth="1"/>
    <col min="15" max="15" width="13.77734375" style="17" customWidth="1"/>
    <col min="16" max="16" width="27.33203125" style="17" customWidth="1"/>
    <col min="17" max="18" width="22.109375" style="17" customWidth="1"/>
    <col min="19" max="19" width="21.109375" style="17" customWidth="1"/>
    <col min="20" max="20" width="9" style="17"/>
    <col min="21" max="21" width="9" style="17" customWidth="1"/>
    <col min="22" max="29" width="9" style="17"/>
    <col min="30" max="30" width="31" style="17" customWidth="1"/>
    <col min="31" max="31" width="11.77734375" style="17" customWidth="1"/>
    <col min="32" max="33" width="10.109375" style="17" bestFit="1" customWidth="1"/>
    <col min="34" max="16384" width="9" style="17"/>
  </cols>
  <sheetData>
    <row r="1" spans="1:33" ht="19.2">
      <c r="A1" s="34" t="s">
        <v>427</v>
      </c>
      <c r="C1" s="15"/>
      <c r="D1" s="15"/>
      <c r="E1" s="15"/>
      <c r="F1" s="15"/>
      <c r="G1" s="15"/>
      <c r="H1" s="15"/>
      <c r="I1" s="15"/>
      <c r="J1" s="15"/>
      <c r="K1" s="15"/>
      <c r="L1" s="15"/>
      <c r="M1" s="15"/>
      <c r="N1" s="15"/>
      <c r="O1" s="15"/>
      <c r="P1" s="15"/>
    </row>
    <row r="2" spans="1:33" ht="15" thickBot="1">
      <c r="A2" s="19" t="str">
        <f>'管理用（このシートは削除しないでください）'!$E$5</f>
        <v>施設整備促進支援事業</v>
      </c>
      <c r="B2" s="16"/>
      <c r="P2" s="20"/>
      <c r="S2" s="99"/>
    </row>
    <row r="3" spans="1:33" s="21" customFormat="1" ht="36.75" customHeight="1">
      <c r="A3" s="744" t="s">
        <v>191</v>
      </c>
      <c r="B3" s="747" t="s">
        <v>91</v>
      </c>
      <c r="C3" s="739" t="s">
        <v>203</v>
      </c>
      <c r="D3" s="739" t="s">
        <v>204</v>
      </c>
      <c r="E3" s="739" t="s">
        <v>205</v>
      </c>
      <c r="F3" s="739" t="s">
        <v>206</v>
      </c>
      <c r="G3" s="739" t="s">
        <v>207</v>
      </c>
      <c r="H3" s="739" t="s">
        <v>208</v>
      </c>
      <c r="I3" s="739" t="s">
        <v>209</v>
      </c>
      <c r="J3" s="733" t="s">
        <v>210</v>
      </c>
      <c r="K3" s="734"/>
      <c r="L3" s="739" t="s">
        <v>211</v>
      </c>
      <c r="M3" s="733" t="s">
        <v>212</v>
      </c>
      <c r="N3" s="734"/>
      <c r="O3" s="739" t="s">
        <v>213</v>
      </c>
      <c r="P3" s="733" t="s">
        <v>443</v>
      </c>
      <c r="Q3" s="750" t="s">
        <v>214</v>
      </c>
      <c r="R3" s="750" t="s">
        <v>461</v>
      </c>
      <c r="S3" s="753" t="s">
        <v>453</v>
      </c>
    </row>
    <row r="4" spans="1:33" s="21" customFormat="1" ht="18.75" customHeight="1">
      <c r="A4" s="745"/>
      <c r="B4" s="748"/>
      <c r="C4" s="740"/>
      <c r="D4" s="740"/>
      <c r="E4" s="740"/>
      <c r="F4" s="740"/>
      <c r="G4" s="740"/>
      <c r="H4" s="740"/>
      <c r="I4" s="742"/>
      <c r="J4" s="735"/>
      <c r="K4" s="736"/>
      <c r="L4" s="742"/>
      <c r="M4" s="735"/>
      <c r="N4" s="736"/>
      <c r="O4" s="740"/>
      <c r="P4" s="756"/>
      <c r="Q4" s="751"/>
      <c r="R4" s="751"/>
      <c r="S4" s="754"/>
    </row>
    <row r="5" spans="1:33" s="21" customFormat="1" ht="18.75" customHeight="1">
      <c r="A5" s="745"/>
      <c r="B5" s="748"/>
      <c r="C5" s="740"/>
      <c r="D5" s="740"/>
      <c r="E5" s="740"/>
      <c r="F5" s="740"/>
      <c r="G5" s="740"/>
      <c r="H5" s="740"/>
      <c r="I5" s="742"/>
      <c r="J5" s="735"/>
      <c r="K5" s="736"/>
      <c r="L5" s="742"/>
      <c r="M5" s="735"/>
      <c r="N5" s="736"/>
      <c r="O5" s="740"/>
      <c r="P5" s="756"/>
      <c r="Q5" s="751"/>
      <c r="R5" s="751"/>
      <c r="S5" s="754"/>
    </row>
    <row r="6" spans="1:33" s="21" customFormat="1" ht="13.8" thickBot="1">
      <c r="A6" s="746"/>
      <c r="B6" s="749"/>
      <c r="C6" s="741"/>
      <c r="D6" s="741"/>
      <c r="E6" s="741"/>
      <c r="F6" s="741"/>
      <c r="G6" s="741"/>
      <c r="H6" s="741"/>
      <c r="I6" s="743"/>
      <c r="J6" s="737"/>
      <c r="K6" s="738"/>
      <c r="L6" s="743"/>
      <c r="M6" s="737"/>
      <c r="N6" s="738"/>
      <c r="O6" s="741"/>
      <c r="P6" s="757"/>
      <c r="Q6" s="752"/>
      <c r="R6" s="752"/>
      <c r="S6" s="755"/>
    </row>
    <row r="7" spans="1:33" s="21" customFormat="1" ht="12.75" customHeight="1" thickBot="1">
      <c r="A7" s="22">
        <v>0</v>
      </c>
      <c r="B7" s="22">
        <v>1</v>
      </c>
      <c r="C7" s="23">
        <v>2</v>
      </c>
      <c r="D7" s="23">
        <v>2</v>
      </c>
      <c r="E7" s="31"/>
      <c r="F7" s="31"/>
      <c r="G7" s="31"/>
      <c r="H7" s="31"/>
      <c r="I7" s="31"/>
      <c r="J7" s="731"/>
      <c r="K7" s="732"/>
      <c r="L7" s="31"/>
      <c r="M7" s="731"/>
      <c r="N7" s="732"/>
      <c r="O7" s="31"/>
      <c r="P7" s="31"/>
      <c r="Q7" s="31"/>
      <c r="R7" s="31"/>
      <c r="S7" s="31"/>
    </row>
    <row r="8" spans="1:33" s="21" customFormat="1" ht="39.9" customHeight="1">
      <c r="A8" s="387" t="s">
        <v>215</v>
      </c>
      <c r="B8" s="387" t="s">
        <v>216</v>
      </c>
      <c r="C8" s="26" t="s">
        <v>222</v>
      </c>
      <c r="D8" s="388" t="s">
        <v>223</v>
      </c>
      <c r="E8" s="406" t="s">
        <v>466</v>
      </c>
      <c r="F8" s="377" cm="1">
        <f t="array" ref="F8">_xlfn.XLOOKUP(D8&amp;E8,AD:AD&amp;AE:AE,AF:AF)</f>
        <v>558000</v>
      </c>
      <c r="G8" s="377">
        <v>660000</v>
      </c>
      <c r="H8" s="377">
        <f t="shared" ref="H8:H9" si="0">MIN(F8:G8)</f>
        <v>558000</v>
      </c>
      <c r="I8" s="377" cm="1">
        <f t="array" ref="I8">_xlfn.XLOOKUP(D8&amp;E8,AD:AD&amp;AE:AE,AG:AG)</f>
        <v>484000</v>
      </c>
      <c r="J8" s="439">
        <f>25*24</f>
        <v>600</v>
      </c>
      <c r="K8" s="412" t="s">
        <v>535</v>
      </c>
      <c r="L8" s="412">
        <f>25*12</f>
        <v>300</v>
      </c>
      <c r="M8" s="439">
        <f t="shared" ref="M8:M9" si="1">MIN(J8:L8)</f>
        <v>300</v>
      </c>
      <c r="N8" s="412" t="s">
        <v>535</v>
      </c>
      <c r="O8" s="413">
        <v>0.66666666666666663</v>
      </c>
      <c r="P8" s="377">
        <f>ROUNDDOWN(((H8-I8)*M8*O8)/1000,0)*1000</f>
        <v>14800000</v>
      </c>
      <c r="Q8" s="93">
        <v>45748</v>
      </c>
      <c r="R8" s="389">
        <v>45839</v>
      </c>
      <c r="S8" s="94" t="s">
        <v>220</v>
      </c>
      <c r="X8" s="24"/>
    </row>
    <row r="9" spans="1:33" s="21" customFormat="1" ht="39.9" customHeight="1">
      <c r="A9" s="386" t="s">
        <v>460</v>
      </c>
      <c r="B9" s="386" t="s">
        <v>459</v>
      </c>
      <c r="C9" s="445" t="s">
        <v>456</v>
      </c>
      <c r="D9" s="446" t="s">
        <v>502</v>
      </c>
      <c r="E9" s="445" t="s">
        <v>466</v>
      </c>
      <c r="F9" s="377" cm="1">
        <f t="array" ref="F9">_xlfn.XLOOKUP(D9&amp;E9,AD:AD&amp;AE:AE,AF:AF)</f>
        <v>38109000</v>
      </c>
      <c r="G9" s="377">
        <v>40000000</v>
      </c>
      <c r="H9" s="377">
        <f t="shared" si="0"/>
        <v>38109000</v>
      </c>
      <c r="I9" s="377" cm="1">
        <f t="array" ref="I9">_xlfn.XLOOKUP(D9&amp;E9,AD:AD&amp;AE:AE,AG:AG)</f>
        <v>29420000</v>
      </c>
      <c r="J9" s="439">
        <v>2</v>
      </c>
      <c r="K9" s="412" t="s">
        <v>536</v>
      </c>
      <c r="L9" s="414" t="s">
        <v>283</v>
      </c>
      <c r="M9" s="439">
        <f t="shared" si="1"/>
        <v>2</v>
      </c>
      <c r="N9" s="412" t="s">
        <v>536</v>
      </c>
      <c r="O9" s="378">
        <v>0.33333333333333331</v>
      </c>
      <c r="P9" s="377">
        <f>ROUNDDOWN(((H9-I9)*M9*O9)/1000,0)*1000</f>
        <v>5792000</v>
      </c>
      <c r="Q9" s="390">
        <v>45870</v>
      </c>
      <c r="R9" s="390">
        <v>45870</v>
      </c>
      <c r="S9" s="98" t="s">
        <v>220</v>
      </c>
      <c r="X9" s="24"/>
    </row>
    <row r="10" spans="1:33" s="21" customFormat="1" ht="39.9" customHeight="1" thickBot="1">
      <c r="A10" s="139" t="s">
        <v>221</v>
      </c>
      <c r="B10" s="139" t="s">
        <v>458</v>
      </c>
      <c r="C10" s="447" t="s">
        <v>452</v>
      </c>
      <c r="D10" s="448" t="s">
        <v>471</v>
      </c>
      <c r="E10" s="447" t="s">
        <v>292</v>
      </c>
      <c r="F10" s="140" cm="1">
        <f t="array" ref="F10">_xlfn.XLOOKUP(D10&amp;E10,AD:AD&amp;AE:AE,AF:AF)</f>
        <v>444000</v>
      </c>
      <c r="G10" s="140">
        <v>500000</v>
      </c>
      <c r="H10" s="140">
        <f>MIN(F10:G10)</f>
        <v>444000</v>
      </c>
      <c r="I10" s="140" cm="1">
        <f t="array" ref="I10">_xlfn.XLOOKUP(D10&amp;E10,AD:AD&amp;AE:AE,AG:AG)</f>
        <v>214000</v>
      </c>
      <c r="J10" s="440">
        <v>1000</v>
      </c>
      <c r="K10" s="416" t="s">
        <v>535</v>
      </c>
      <c r="L10" s="416">
        <v>150</v>
      </c>
      <c r="M10" s="440">
        <f>MIN(J10:L10)</f>
        <v>150</v>
      </c>
      <c r="N10" s="416" t="s">
        <v>535</v>
      </c>
      <c r="O10" s="449">
        <v>0.33</v>
      </c>
      <c r="P10" s="140">
        <f>ROUNDDOWN(((H10-I10)*M10*O10)/1000,0)*1000</f>
        <v>11385000</v>
      </c>
      <c r="Q10" s="141">
        <v>46112</v>
      </c>
      <c r="R10" s="141">
        <v>46143</v>
      </c>
      <c r="S10" s="142" t="s">
        <v>220</v>
      </c>
      <c r="X10" s="24"/>
    </row>
    <row r="11" spans="1:33" s="21" customFormat="1" ht="39.9" customHeight="1" thickBot="1">
      <c r="A11" s="415"/>
      <c r="B11" s="415">
        <v>1</v>
      </c>
      <c r="C11" s="407"/>
      <c r="D11" s="408"/>
      <c r="E11" s="436"/>
      <c r="F11" s="376" cm="1">
        <f t="array" ref="F11">_xlfn.XLOOKUP(D11&amp;E11,AD:AD&amp;AE:AE,AF:AF)</f>
        <v>0</v>
      </c>
      <c r="G11" s="32"/>
      <c r="H11" s="410">
        <f>MIN(F11:G11)</f>
        <v>0</v>
      </c>
      <c r="I11" s="32" cm="1">
        <f t="array" ref="I11">_xlfn.XLOOKUP(D11&amp;E11,AD:AD&amp;AE:AE,AG:AG)</f>
        <v>0</v>
      </c>
      <c r="J11" s="442"/>
      <c r="K11" s="95"/>
      <c r="L11" s="96"/>
      <c r="M11" s="441">
        <f>MIN(J11:L11)</f>
        <v>0</v>
      </c>
      <c r="N11" s="95"/>
      <c r="O11" s="411"/>
      <c r="P11" s="410">
        <f>ROUNDDOWN(((H11-I11)*M11*O11)/1000,0)*1000</f>
        <v>0</v>
      </c>
      <c r="Q11" s="97"/>
      <c r="R11" s="383"/>
      <c r="S11" s="98"/>
      <c r="X11" s="24"/>
      <c r="AE11" s="404" t="s">
        <v>467</v>
      </c>
    </row>
    <row r="12" spans="1:33" s="21" customFormat="1" ht="39.9" hidden="1" customHeight="1" thickBot="1">
      <c r="A12" s="25"/>
      <c r="B12" s="25">
        <v>2</v>
      </c>
      <c r="C12" s="26"/>
      <c r="D12" s="388"/>
      <c r="E12" s="409"/>
      <c r="F12" s="376" cm="1">
        <f t="array" ref="F12">_xlfn.XLOOKUP(D12&amp;E12,AD:AD&amp;AE:AE,AF:AF)</f>
        <v>0</v>
      </c>
      <c r="G12" s="32"/>
      <c r="H12" s="32">
        <f>MIN(F12:G12)</f>
        <v>0</v>
      </c>
      <c r="I12" s="32" cm="1">
        <f t="array" ref="I12">_xlfn.XLOOKUP(D12&amp;E12,AD:AD&amp;AE:AE,AG:AG)</f>
        <v>0</v>
      </c>
      <c r="J12" s="442"/>
      <c r="K12" s="412"/>
      <c r="L12" s="96"/>
      <c r="M12" s="441">
        <f>MIN(J12:L12)</f>
        <v>0</v>
      </c>
      <c r="N12" s="412"/>
      <c r="O12" s="378"/>
      <c r="P12" s="379">
        <f t="shared" ref="P12:P33" si="2">ROUNDDOWN(((H12-I12)*M12*O12)/1000,0)*1000</f>
        <v>0</v>
      </c>
      <c r="Q12" s="97"/>
      <c r="R12" s="383"/>
      <c r="S12" s="98"/>
      <c r="AF12" s="404" t="s">
        <v>468</v>
      </c>
      <c r="AG12" s="404" t="s">
        <v>469</v>
      </c>
    </row>
    <row r="13" spans="1:33" s="21" customFormat="1" ht="39.9" hidden="1" customHeight="1" thickBot="1">
      <c r="A13" s="25"/>
      <c r="B13" s="25">
        <v>3</v>
      </c>
      <c r="C13" s="26"/>
      <c r="D13" s="388"/>
      <c r="E13" s="409"/>
      <c r="F13" s="376" cm="1">
        <f t="array" ref="F13">_xlfn.XLOOKUP(D13&amp;E13,AD:AD&amp;AE:AE,AF:AF)</f>
        <v>0</v>
      </c>
      <c r="G13" s="32"/>
      <c r="H13" s="32">
        <f t="shared" ref="H13:H33" si="3">MIN(F13:G13)</f>
        <v>0</v>
      </c>
      <c r="I13" s="32" cm="1">
        <f t="array" ref="I13">_xlfn.XLOOKUP(D13&amp;E13,AD:AD&amp;AE:AE,AG:AG)</f>
        <v>0</v>
      </c>
      <c r="J13" s="442"/>
      <c r="K13" s="412"/>
      <c r="L13" s="96"/>
      <c r="M13" s="441">
        <f t="shared" ref="M13:M33" si="4">MIN(J13:L13)</f>
        <v>0</v>
      </c>
      <c r="N13" s="412"/>
      <c r="O13" s="378"/>
      <c r="P13" s="376">
        <f t="shared" si="2"/>
        <v>0</v>
      </c>
      <c r="Q13" s="97"/>
      <c r="R13" s="383"/>
      <c r="S13" s="98"/>
      <c r="AD13" s="418" t="s">
        <v>470</v>
      </c>
      <c r="AE13" s="418" t="s">
        <v>466</v>
      </c>
      <c r="AF13" s="434">
        <v>558000</v>
      </c>
      <c r="AG13" s="434">
        <v>484000</v>
      </c>
    </row>
    <row r="14" spans="1:33" s="21" customFormat="1" ht="39.9" hidden="1" customHeight="1">
      <c r="A14" s="25"/>
      <c r="B14" s="25">
        <v>4</v>
      </c>
      <c r="C14" s="26"/>
      <c r="D14" s="388"/>
      <c r="E14" s="409"/>
      <c r="F14" s="376" cm="1">
        <f t="array" ref="F14">_xlfn.XLOOKUP(D14&amp;E14,AD:AD&amp;AE:AE,AF:AF)</f>
        <v>0</v>
      </c>
      <c r="G14" s="32"/>
      <c r="H14" s="32">
        <f t="shared" si="3"/>
        <v>0</v>
      </c>
      <c r="I14" s="32" cm="1">
        <f t="array" ref="I14">_xlfn.XLOOKUP(D14&amp;E14,AD:AD&amp;AE:AE,AG:AG)</f>
        <v>0</v>
      </c>
      <c r="J14" s="442"/>
      <c r="K14" s="412"/>
      <c r="L14" s="96"/>
      <c r="M14" s="441">
        <f t="shared" si="4"/>
        <v>0</v>
      </c>
      <c r="N14" s="412"/>
      <c r="O14" s="378"/>
      <c r="P14" s="376">
        <f t="shared" si="2"/>
        <v>0</v>
      </c>
      <c r="Q14" s="97"/>
      <c r="R14" s="383"/>
      <c r="S14" s="98"/>
      <c r="AE14" s="404" t="s">
        <v>522</v>
      </c>
    </row>
    <row r="15" spans="1:33" s="21" customFormat="1" ht="39.9" hidden="1" customHeight="1" thickBot="1">
      <c r="A15" s="25"/>
      <c r="B15" s="25">
        <v>5</v>
      </c>
      <c r="C15" s="26"/>
      <c r="D15" s="388"/>
      <c r="E15" s="409"/>
      <c r="F15" s="376" cm="1">
        <f t="array" ref="F15">_xlfn.XLOOKUP(D15&amp;E15,AD:AD&amp;AE:AE,AF:AF)</f>
        <v>0</v>
      </c>
      <c r="G15" s="32"/>
      <c r="H15" s="32">
        <f t="shared" si="3"/>
        <v>0</v>
      </c>
      <c r="I15" s="32" cm="1">
        <f t="array" ref="I15">_xlfn.XLOOKUP(D15&amp;E15,AD:AD&amp;AE:AE,AG:AG)</f>
        <v>0</v>
      </c>
      <c r="J15" s="442"/>
      <c r="K15" s="412"/>
      <c r="L15" s="96"/>
      <c r="M15" s="441">
        <f t="shared" si="4"/>
        <v>0</v>
      </c>
      <c r="N15" s="412"/>
      <c r="O15" s="378"/>
      <c r="P15" s="376">
        <f t="shared" si="2"/>
        <v>0</v>
      </c>
      <c r="Q15" s="97"/>
      <c r="R15" s="383"/>
      <c r="S15" s="98"/>
      <c r="AF15" s="404" t="s">
        <v>468</v>
      </c>
      <c r="AG15" s="404" t="s">
        <v>469</v>
      </c>
    </row>
    <row r="16" spans="1:33" s="21" customFormat="1" ht="39.9" hidden="1" customHeight="1" thickBot="1">
      <c r="A16" s="25"/>
      <c r="B16" s="25">
        <v>6</v>
      </c>
      <c r="C16" s="26"/>
      <c r="D16" s="388"/>
      <c r="E16" s="409"/>
      <c r="F16" s="376" cm="1">
        <f t="array" ref="F16">_xlfn.XLOOKUP(D16&amp;E16,AD:AD&amp;AE:AE,AF:AF)</f>
        <v>0</v>
      </c>
      <c r="G16" s="32"/>
      <c r="H16" s="32">
        <f t="shared" si="3"/>
        <v>0</v>
      </c>
      <c r="I16" s="32" cm="1">
        <f t="array" ref="I16">_xlfn.XLOOKUP(D16&amp;E16,AD:AD&amp;AE:AE,AG:AG)</f>
        <v>0</v>
      </c>
      <c r="J16" s="441"/>
      <c r="K16" s="412"/>
      <c r="L16" s="32"/>
      <c r="M16" s="441">
        <f t="shared" si="4"/>
        <v>0</v>
      </c>
      <c r="N16" s="412"/>
      <c r="O16" s="378"/>
      <c r="P16" s="376">
        <f t="shared" si="2"/>
        <v>0</v>
      </c>
      <c r="Q16" s="82"/>
      <c r="R16" s="384"/>
      <c r="S16" s="83"/>
      <c r="AD16" s="426" t="s">
        <v>471</v>
      </c>
      <c r="AE16" s="417" t="s">
        <v>505</v>
      </c>
      <c r="AF16" s="434">
        <v>558000</v>
      </c>
      <c r="AG16" s="434">
        <v>484000</v>
      </c>
    </row>
    <row r="17" spans="1:33" s="21" customFormat="1" ht="39.9" hidden="1" customHeight="1" thickBot="1">
      <c r="A17" s="25"/>
      <c r="B17" s="25">
        <v>7</v>
      </c>
      <c r="C17" s="26"/>
      <c r="D17" s="388"/>
      <c r="E17" s="409"/>
      <c r="F17" s="376" cm="1">
        <f t="array" ref="F17">_xlfn.XLOOKUP(D17&amp;E17,AD:AD&amp;AE:AE,AF:AF)</f>
        <v>0</v>
      </c>
      <c r="G17" s="32"/>
      <c r="H17" s="32">
        <f t="shared" si="3"/>
        <v>0</v>
      </c>
      <c r="I17" s="32" cm="1">
        <f t="array" ref="I17">_xlfn.XLOOKUP(D17&amp;E17,AD:AD&amp;AE:AE,AG:AG)</f>
        <v>0</v>
      </c>
      <c r="J17" s="441"/>
      <c r="K17" s="412"/>
      <c r="L17" s="32"/>
      <c r="M17" s="441">
        <f t="shared" si="4"/>
        <v>0</v>
      </c>
      <c r="N17" s="412"/>
      <c r="O17" s="378"/>
      <c r="P17" s="376">
        <f t="shared" si="2"/>
        <v>0</v>
      </c>
      <c r="Q17" s="82"/>
      <c r="R17" s="384"/>
      <c r="S17" s="83"/>
      <c r="AD17" s="437" t="s">
        <v>471</v>
      </c>
      <c r="AE17" s="417" t="s">
        <v>506</v>
      </c>
      <c r="AF17" s="434">
        <v>444000</v>
      </c>
      <c r="AG17" s="434">
        <v>214000</v>
      </c>
    </row>
    <row r="18" spans="1:33" s="21" customFormat="1" ht="39.9" hidden="1" customHeight="1" thickBot="1">
      <c r="A18" s="25"/>
      <c r="B18" s="25">
        <v>8</v>
      </c>
      <c r="C18" s="26"/>
      <c r="D18" s="388"/>
      <c r="E18" s="409"/>
      <c r="F18" s="376" cm="1">
        <f t="array" ref="F18">_xlfn.XLOOKUP(D18&amp;E18,AD:AD&amp;AE:AE,AF:AF)</f>
        <v>0</v>
      </c>
      <c r="G18" s="32"/>
      <c r="H18" s="32">
        <f t="shared" si="3"/>
        <v>0</v>
      </c>
      <c r="I18" s="32" cm="1">
        <f t="array" ref="I18">_xlfn.XLOOKUP(D18&amp;E18,AD:AD&amp;AE:AE,AG:AG)</f>
        <v>0</v>
      </c>
      <c r="J18" s="441"/>
      <c r="K18" s="412"/>
      <c r="L18" s="32"/>
      <c r="M18" s="441">
        <f t="shared" si="4"/>
        <v>0</v>
      </c>
      <c r="N18" s="412"/>
      <c r="O18" s="378"/>
      <c r="P18" s="376">
        <f t="shared" si="2"/>
        <v>0</v>
      </c>
      <c r="Q18" s="82"/>
      <c r="R18" s="384"/>
      <c r="S18" s="83"/>
      <c r="AD18" s="438" t="s">
        <v>471</v>
      </c>
      <c r="AE18" s="417" t="s">
        <v>504</v>
      </c>
      <c r="AF18" s="434">
        <v>362000</v>
      </c>
      <c r="AG18" s="434">
        <v>355000</v>
      </c>
    </row>
    <row r="19" spans="1:33" s="21" customFormat="1" ht="39.9" hidden="1" customHeight="1" thickBot="1">
      <c r="A19" s="25"/>
      <c r="B19" s="25">
        <v>9</v>
      </c>
      <c r="C19" s="26"/>
      <c r="D19" s="388"/>
      <c r="E19" s="409"/>
      <c r="F19" s="376" cm="1">
        <f t="array" ref="F19">_xlfn.XLOOKUP(D19&amp;E19,AD:AD&amp;AE:AE,AF:AF)</f>
        <v>0</v>
      </c>
      <c r="G19" s="32"/>
      <c r="H19" s="32">
        <f t="shared" si="3"/>
        <v>0</v>
      </c>
      <c r="I19" s="32" cm="1">
        <f t="array" ref="I19">_xlfn.XLOOKUP(D19&amp;E19,AD:AD&amp;AE:AE,AG:AG)</f>
        <v>0</v>
      </c>
      <c r="J19" s="441"/>
      <c r="K19" s="412"/>
      <c r="L19" s="32"/>
      <c r="M19" s="441">
        <f t="shared" si="4"/>
        <v>0</v>
      </c>
      <c r="N19" s="412"/>
      <c r="O19" s="378"/>
      <c r="P19" s="376">
        <f t="shared" si="2"/>
        <v>0</v>
      </c>
      <c r="Q19" s="82"/>
      <c r="R19" s="384"/>
      <c r="S19" s="83"/>
      <c r="AD19" s="428" t="s">
        <v>472</v>
      </c>
      <c r="AE19" s="417" t="s">
        <v>505</v>
      </c>
      <c r="AF19" s="434">
        <v>558000</v>
      </c>
      <c r="AG19" s="434">
        <v>484000</v>
      </c>
    </row>
    <row r="20" spans="1:33" s="21" customFormat="1" ht="39.9" hidden="1" customHeight="1" thickBot="1">
      <c r="A20" s="25"/>
      <c r="B20" s="25">
        <v>10</v>
      </c>
      <c r="C20" s="26"/>
      <c r="D20" s="388"/>
      <c r="E20" s="409"/>
      <c r="F20" s="376" cm="1">
        <f t="array" ref="F20">_xlfn.XLOOKUP(D20&amp;E20,AD:AD&amp;AE:AE,AF:AF)</f>
        <v>0</v>
      </c>
      <c r="G20" s="32"/>
      <c r="H20" s="32">
        <f t="shared" si="3"/>
        <v>0</v>
      </c>
      <c r="I20" s="32" cm="1">
        <f t="array" ref="I20">_xlfn.XLOOKUP(D20&amp;E20,AD:AD&amp;AE:AE,AG:AG)</f>
        <v>0</v>
      </c>
      <c r="J20" s="441"/>
      <c r="K20" s="412"/>
      <c r="L20" s="32"/>
      <c r="M20" s="441">
        <f t="shared" si="4"/>
        <v>0</v>
      </c>
      <c r="N20" s="412"/>
      <c r="O20" s="378"/>
      <c r="P20" s="376">
        <f t="shared" si="2"/>
        <v>0</v>
      </c>
      <c r="Q20" s="82"/>
      <c r="R20" s="384"/>
      <c r="S20" s="83"/>
      <c r="AD20" s="428" t="s">
        <v>473</v>
      </c>
      <c r="AE20" s="417" t="s">
        <v>505</v>
      </c>
      <c r="AF20" s="434">
        <v>558000</v>
      </c>
      <c r="AG20" s="434">
        <v>484000</v>
      </c>
    </row>
    <row r="21" spans="1:33" s="21" customFormat="1" ht="39.9" hidden="1" customHeight="1" thickBot="1">
      <c r="A21" s="25"/>
      <c r="B21" s="25">
        <v>11</v>
      </c>
      <c r="C21" s="26"/>
      <c r="D21" s="388"/>
      <c r="E21" s="409"/>
      <c r="F21" s="376" cm="1">
        <f t="array" ref="F21">_xlfn.XLOOKUP(D21&amp;E21,AD:AD&amp;AE:AE,AF:AF)</f>
        <v>0</v>
      </c>
      <c r="G21" s="32"/>
      <c r="H21" s="32">
        <f t="shared" si="3"/>
        <v>0</v>
      </c>
      <c r="I21" s="32" cm="1">
        <f t="array" ref="I21">_xlfn.XLOOKUP(D21&amp;E21,AD:AD&amp;AE:AE,AG:AG)</f>
        <v>0</v>
      </c>
      <c r="J21" s="441"/>
      <c r="K21" s="412"/>
      <c r="L21" s="32"/>
      <c r="M21" s="441">
        <f t="shared" si="4"/>
        <v>0</v>
      </c>
      <c r="N21" s="412"/>
      <c r="O21" s="378"/>
      <c r="P21" s="376">
        <f t="shared" si="2"/>
        <v>0</v>
      </c>
      <c r="Q21" s="82"/>
      <c r="R21" s="384"/>
      <c r="S21" s="83"/>
      <c r="AD21" s="428" t="s">
        <v>474</v>
      </c>
      <c r="AE21" s="417" t="s">
        <v>505</v>
      </c>
      <c r="AF21" s="434">
        <v>558000</v>
      </c>
      <c r="AG21" s="434">
        <v>484000</v>
      </c>
    </row>
    <row r="22" spans="1:33" s="21" customFormat="1" ht="39.9" hidden="1" customHeight="1" thickBot="1">
      <c r="A22" s="25"/>
      <c r="B22" s="25">
        <v>12</v>
      </c>
      <c r="C22" s="26"/>
      <c r="D22" s="388"/>
      <c r="E22" s="409"/>
      <c r="F22" s="376" cm="1">
        <f t="array" ref="F22">_xlfn.XLOOKUP(D22&amp;E22,AD:AD&amp;AE:AE,AF:AF)</f>
        <v>0</v>
      </c>
      <c r="G22" s="32"/>
      <c r="H22" s="32">
        <f t="shared" si="3"/>
        <v>0</v>
      </c>
      <c r="I22" s="32" cm="1">
        <f t="array" ref="I22">_xlfn.XLOOKUP(D22&amp;E22,AD:AD&amp;AE:AE,AG:AG)</f>
        <v>0</v>
      </c>
      <c r="J22" s="441"/>
      <c r="K22" s="412"/>
      <c r="L22" s="32"/>
      <c r="M22" s="441">
        <f t="shared" si="4"/>
        <v>0</v>
      </c>
      <c r="N22" s="412"/>
      <c r="O22" s="378"/>
      <c r="P22" s="376">
        <f t="shared" si="2"/>
        <v>0</v>
      </c>
      <c r="Q22" s="82"/>
      <c r="R22" s="384"/>
      <c r="S22" s="83"/>
      <c r="AD22" s="426" t="s">
        <v>475</v>
      </c>
      <c r="AE22" s="417" t="s">
        <v>505</v>
      </c>
      <c r="AF22" s="434">
        <v>558000</v>
      </c>
      <c r="AG22" s="434">
        <v>484000</v>
      </c>
    </row>
    <row r="23" spans="1:33" s="21" customFormat="1" ht="39.9" hidden="1" customHeight="1" thickBot="1">
      <c r="A23" s="25"/>
      <c r="B23" s="25">
        <v>13</v>
      </c>
      <c r="C23" s="26"/>
      <c r="D23" s="388"/>
      <c r="E23" s="409"/>
      <c r="F23" s="376" cm="1">
        <f t="array" ref="F23">_xlfn.XLOOKUP(D23&amp;E23,AD:AD&amp;AE:AE,AF:AF)</f>
        <v>0</v>
      </c>
      <c r="G23" s="32"/>
      <c r="H23" s="32">
        <f t="shared" si="3"/>
        <v>0</v>
      </c>
      <c r="I23" s="32" cm="1">
        <f t="array" ref="I23">_xlfn.XLOOKUP(D23&amp;E23,AD:AD&amp;AE:AE,AG:AG)</f>
        <v>0</v>
      </c>
      <c r="J23" s="441"/>
      <c r="K23" s="412"/>
      <c r="L23" s="32"/>
      <c r="M23" s="441">
        <f t="shared" si="4"/>
        <v>0</v>
      </c>
      <c r="N23" s="412"/>
      <c r="O23" s="378"/>
      <c r="P23" s="376">
        <f t="shared" si="2"/>
        <v>0</v>
      </c>
      <c r="Q23" s="82"/>
      <c r="R23" s="384"/>
      <c r="S23" s="83"/>
      <c r="AD23" s="423" t="s">
        <v>475</v>
      </c>
      <c r="AE23" s="417" t="s">
        <v>506</v>
      </c>
      <c r="AF23" s="434">
        <v>444000</v>
      </c>
      <c r="AG23" s="434">
        <v>214000</v>
      </c>
    </row>
    <row r="24" spans="1:33" s="21" customFormat="1" ht="39.9" hidden="1" customHeight="1" thickBot="1">
      <c r="A24" s="25"/>
      <c r="B24" s="25">
        <v>14</v>
      </c>
      <c r="C24" s="26"/>
      <c r="D24" s="388"/>
      <c r="E24" s="409"/>
      <c r="F24" s="376" cm="1">
        <f t="array" ref="F24">_xlfn.XLOOKUP(D24&amp;E24,AD:AD&amp;AE:AE,AF:AF)</f>
        <v>0</v>
      </c>
      <c r="G24" s="32"/>
      <c r="H24" s="32">
        <f t="shared" si="3"/>
        <v>0</v>
      </c>
      <c r="I24" s="32" cm="1">
        <f t="array" ref="I24">_xlfn.XLOOKUP(D24&amp;E24,AD:AD&amp;AE:AE,AG:AG)</f>
        <v>0</v>
      </c>
      <c r="J24" s="441"/>
      <c r="K24" s="412"/>
      <c r="L24" s="32"/>
      <c r="M24" s="441">
        <f t="shared" si="4"/>
        <v>0</v>
      </c>
      <c r="N24" s="412"/>
      <c r="O24" s="378"/>
      <c r="P24" s="376">
        <f t="shared" si="2"/>
        <v>0</v>
      </c>
      <c r="Q24" s="82"/>
      <c r="R24" s="384"/>
      <c r="S24" s="83"/>
      <c r="AD24" s="427" t="s">
        <v>475</v>
      </c>
      <c r="AE24" s="417" t="s">
        <v>504</v>
      </c>
      <c r="AF24" s="434">
        <v>362000</v>
      </c>
      <c r="AG24" s="434">
        <v>355000</v>
      </c>
    </row>
    <row r="25" spans="1:33" s="21" customFormat="1" ht="39.9" hidden="1" customHeight="1" thickBot="1">
      <c r="A25" s="25"/>
      <c r="B25" s="25">
        <v>15</v>
      </c>
      <c r="C25" s="26"/>
      <c r="D25" s="388"/>
      <c r="E25" s="409"/>
      <c r="F25" s="376" cm="1">
        <f t="array" ref="F25">_xlfn.XLOOKUP(D25&amp;E25,AD:AD&amp;AE:AE,AF:AF)</f>
        <v>0</v>
      </c>
      <c r="G25" s="32"/>
      <c r="H25" s="32">
        <f t="shared" si="3"/>
        <v>0</v>
      </c>
      <c r="I25" s="32" cm="1">
        <f t="array" ref="I25">_xlfn.XLOOKUP(D25&amp;E25,AD:AD&amp;AE:AE,AG:AG)</f>
        <v>0</v>
      </c>
      <c r="J25" s="441"/>
      <c r="K25" s="412"/>
      <c r="L25" s="32"/>
      <c r="M25" s="441">
        <f t="shared" si="4"/>
        <v>0</v>
      </c>
      <c r="N25" s="412"/>
      <c r="O25" s="378"/>
      <c r="P25" s="376">
        <f t="shared" si="2"/>
        <v>0</v>
      </c>
      <c r="Q25" s="82"/>
      <c r="R25" s="384"/>
      <c r="S25" s="83"/>
      <c r="AD25" s="428" t="s">
        <v>476</v>
      </c>
      <c r="AE25" s="417" t="s">
        <v>505</v>
      </c>
      <c r="AF25" s="434">
        <v>558000</v>
      </c>
      <c r="AG25" s="434">
        <v>484000</v>
      </c>
    </row>
    <row r="26" spans="1:33" s="21" customFormat="1" ht="39.9" hidden="1" customHeight="1" thickBot="1">
      <c r="A26" s="25"/>
      <c r="B26" s="25">
        <v>16</v>
      </c>
      <c r="C26" s="26"/>
      <c r="D26" s="388"/>
      <c r="E26" s="409"/>
      <c r="F26" s="376" cm="1">
        <f t="array" ref="F26">_xlfn.XLOOKUP(D26&amp;E26,AD:AD&amp;AE:AE,AF:AF)</f>
        <v>0</v>
      </c>
      <c r="G26" s="32"/>
      <c r="H26" s="32">
        <f t="shared" si="3"/>
        <v>0</v>
      </c>
      <c r="I26" s="32" cm="1">
        <f t="array" ref="I26">_xlfn.XLOOKUP(D26&amp;E26,AD:AD&amp;AE:AE,AG:AG)</f>
        <v>0</v>
      </c>
      <c r="J26" s="441"/>
      <c r="K26" s="412"/>
      <c r="L26" s="32"/>
      <c r="M26" s="441">
        <f t="shared" si="4"/>
        <v>0</v>
      </c>
      <c r="N26" s="412"/>
      <c r="O26" s="378"/>
      <c r="P26" s="376">
        <f t="shared" si="2"/>
        <v>0</v>
      </c>
      <c r="Q26" s="82"/>
      <c r="R26" s="384"/>
      <c r="S26" s="83"/>
      <c r="AD26" s="426" t="s">
        <v>477</v>
      </c>
      <c r="AE26" s="417" t="s">
        <v>534</v>
      </c>
      <c r="AF26" s="434">
        <v>558000</v>
      </c>
      <c r="AG26" s="434">
        <v>484000</v>
      </c>
    </row>
    <row r="27" spans="1:33" s="21" customFormat="1" ht="39.9" hidden="1" customHeight="1" thickBot="1">
      <c r="A27" s="25"/>
      <c r="B27" s="25">
        <v>17</v>
      </c>
      <c r="C27" s="26"/>
      <c r="D27" s="388"/>
      <c r="E27" s="409"/>
      <c r="F27" s="376" cm="1">
        <f t="array" ref="F27">_xlfn.XLOOKUP(D27&amp;E27,AD:AD&amp;AE:AE,AF:AF)</f>
        <v>0</v>
      </c>
      <c r="G27" s="32"/>
      <c r="H27" s="32">
        <f t="shared" si="3"/>
        <v>0</v>
      </c>
      <c r="I27" s="32" cm="1">
        <f t="array" ref="I27">_xlfn.XLOOKUP(D27&amp;E27,AD:AD&amp;AE:AE,AG:AG)</f>
        <v>0</v>
      </c>
      <c r="J27" s="441"/>
      <c r="K27" s="412"/>
      <c r="L27" s="32"/>
      <c r="M27" s="441">
        <f t="shared" si="4"/>
        <v>0</v>
      </c>
      <c r="N27" s="412"/>
      <c r="O27" s="378"/>
      <c r="P27" s="376">
        <f t="shared" si="2"/>
        <v>0</v>
      </c>
      <c r="Q27" s="82"/>
      <c r="R27" s="384"/>
      <c r="S27" s="83"/>
      <c r="AD27" s="427" t="s">
        <v>477</v>
      </c>
      <c r="AE27" s="417" t="s">
        <v>506</v>
      </c>
      <c r="AF27" s="434">
        <v>444000</v>
      </c>
      <c r="AG27" s="434">
        <v>214000</v>
      </c>
    </row>
    <row r="28" spans="1:33" s="21" customFormat="1" ht="39.9" hidden="1" customHeight="1" thickBot="1">
      <c r="A28" s="25"/>
      <c r="B28" s="25">
        <v>18</v>
      </c>
      <c r="C28" s="26"/>
      <c r="D28" s="388"/>
      <c r="E28" s="409"/>
      <c r="F28" s="376" cm="1">
        <f t="array" ref="F28">_xlfn.XLOOKUP(D28&amp;E28,AD:AD&amp;AE:AE,AF:AF)</f>
        <v>0</v>
      </c>
      <c r="G28" s="32"/>
      <c r="H28" s="32">
        <f t="shared" si="3"/>
        <v>0</v>
      </c>
      <c r="I28" s="32" cm="1">
        <f t="array" ref="I28">_xlfn.XLOOKUP(D28&amp;E28,AD:AD&amp;AE:AE,AG:AG)</f>
        <v>0</v>
      </c>
      <c r="J28" s="441"/>
      <c r="K28" s="412"/>
      <c r="L28" s="32"/>
      <c r="M28" s="441">
        <f t="shared" si="4"/>
        <v>0</v>
      </c>
      <c r="N28" s="412"/>
      <c r="O28" s="378"/>
      <c r="P28" s="376">
        <f t="shared" si="2"/>
        <v>0</v>
      </c>
      <c r="Q28" s="82"/>
      <c r="R28" s="384"/>
      <c r="S28" s="83"/>
      <c r="AD28" s="426" t="s">
        <v>478</v>
      </c>
      <c r="AE28" s="417" t="s">
        <v>534</v>
      </c>
      <c r="AF28" s="434">
        <v>558000</v>
      </c>
      <c r="AG28" s="434">
        <v>484000</v>
      </c>
    </row>
    <row r="29" spans="1:33" s="21" customFormat="1" ht="39.9" hidden="1" customHeight="1" thickBot="1">
      <c r="A29" s="25"/>
      <c r="B29" s="25">
        <v>19</v>
      </c>
      <c r="C29" s="26"/>
      <c r="D29" s="388"/>
      <c r="E29" s="409"/>
      <c r="F29" s="376" cm="1">
        <f t="array" ref="F29">_xlfn.XLOOKUP(D29&amp;E29,AD:AD&amp;AE:AE,AF:AF)</f>
        <v>0</v>
      </c>
      <c r="G29" s="32"/>
      <c r="H29" s="32">
        <f t="shared" si="3"/>
        <v>0</v>
      </c>
      <c r="I29" s="32" cm="1">
        <f t="array" ref="I29">_xlfn.XLOOKUP(D29&amp;E29,AD:AD&amp;AE:AE,AG:AG)</f>
        <v>0</v>
      </c>
      <c r="J29" s="441"/>
      <c r="K29" s="412"/>
      <c r="L29" s="32"/>
      <c r="M29" s="441">
        <f t="shared" si="4"/>
        <v>0</v>
      </c>
      <c r="N29" s="412"/>
      <c r="O29" s="378"/>
      <c r="P29" s="376">
        <f t="shared" si="2"/>
        <v>0</v>
      </c>
      <c r="Q29" s="82"/>
      <c r="R29" s="384"/>
      <c r="S29" s="83"/>
      <c r="AD29" s="423" t="s">
        <v>478</v>
      </c>
      <c r="AE29" s="417" t="s">
        <v>506</v>
      </c>
      <c r="AF29" s="434">
        <v>444000</v>
      </c>
      <c r="AG29" s="434">
        <v>214000</v>
      </c>
    </row>
    <row r="30" spans="1:33" s="21" customFormat="1" ht="39.9" hidden="1" customHeight="1" thickBot="1">
      <c r="A30" s="25"/>
      <c r="B30" s="25">
        <v>20</v>
      </c>
      <c r="C30" s="26"/>
      <c r="D30" s="388"/>
      <c r="E30" s="409"/>
      <c r="F30" s="376" cm="1">
        <f t="array" ref="F30">_xlfn.XLOOKUP(D30&amp;E30,AD:AD&amp;AE:AE,AF:AF)</f>
        <v>0</v>
      </c>
      <c r="G30" s="32"/>
      <c r="H30" s="32">
        <f t="shared" si="3"/>
        <v>0</v>
      </c>
      <c r="I30" s="32" cm="1">
        <f t="array" ref="I30">_xlfn.XLOOKUP(D30&amp;E30,AD:AD&amp;AE:AE,AG:AG)</f>
        <v>0</v>
      </c>
      <c r="J30" s="441"/>
      <c r="K30" s="412"/>
      <c r="L30" s="32"/>
      <c r="M30" s="441">
        <f t="shared" si="4"/>
        <v>0</v>
      </c>
      <c r="N30" s="412"/>
      <c r="O30" s="378"/>
      <c r="P30" s="376">
        <f t="shared" si="2"/>
        <v>0</v>
      </c>
      <c r="Q30" s="82"/>
      <c r="R30" s="384"/>
      <c r="S30" s="83"/>
      <c r="AD30" s="427" t="s">
        <v>478</v>
      </c>
      <c r="AE30" s="418" t="s">
        <v>537</v>
      </c>
      <c r="AF30" s="434">
        <v>309900</v>
      </c>
      <c r="AG30" s="434">
        <v>239300</v>
      </c>
    </row>
    <row r="31" spans="1:33" s="21" customFormat="1" ht="39.9" customHeight="1" thickBot="1">
      <c r="A31" s="25"/>
      <c r="B31" s="25">
        <v>21</v>
      </c>
      <c r="C31" s="26"/>
      <c r="D31" s="388"/>
      <c r="E31" s="409"/>
      <c r="F31" s="376" cm="1">
        <f t="array" ref="F31">_xlfn.XLOOKUP(D31&amp;E31,AD:AD&amp;AE:AE,AF:AF)</f>
        <v>0</v>
      </c>
      <c r="G31" s="32"/>
      <c r="H31" s="32">
        <f t="shared" si="3"/>
        <v>0</v>
      </c>
      <c r="I31" s="32" cm="1">
        <f t="array" ref="I31">_xlfn.XLOOKUP(D31&amp;E31,AD:AD&amp;AE:AE,AG:AG)</f>
        <v>0</v>
      </c>
      <c r="J31" s="441"/>
      <c r="K31" s="412"/>
      <c r="L31" s="32"/>
      <c r="M31" s="441">
        <f t="shared" si="4"/>
        <v>0</v>
      </c>
      <c r="N31" s="412"/>
      <c r="O31" s="378"/>
      <c r="P31" s="376">
        <f t="shared" si="2"/>
        <v>0</v>
      </c>
      <c r="Q31" s="82"/>
      <c r="R31" s="384"/>
      <c r="S31" s="83"/>
      <c r="AD31" s="426" t="s">
        <v>479</v>
      </c>
      <c r="AE31" s="417" t="s">
        <v>534</v>
      </c>
      <c r="AF31" s="434">
        <v>558000</v>
      </c>
      <c r="AG31" s="434">
        <v>484000</v>
      </c>
    </row>
    <row r="32" spans="1:33" s="21" customFormat="1" ht="39.9" customHeight="1" thickBot="1">
      <c r="A32" s="25"/>
      <c r="B32" s="25">
        <v>22</v>
      </c>
      <c r="C32" s="26"/>
      <c r="D32" s="388"/>
      <c r="E32" s="409"/>
      <c r="F32" s="376" cm="1">
        <f t="array" ref="F32">_xlfn.XLOOKUP(D32&amp;E32,AD:AD&amp;AE:AE,AF:AF)</f>
        <v>0</v>
      </c>
      <c r="G32" s="32"/>
      <c r="H32" s="32">
        <f t="shared" si="3"/>
        <v>0</v>
      </c>
      <c r="I32" s="32" cm="1">
        <f t="array" ref="I32">_xlfn.XLOOKUP(D32&amp;E32,AD:AD&amp;AE:AE,AG:AG)</f>
        <v>0</v>
      </c>
      <c r="J32" s="441"/>
      <c r="K32" s="412"/>
      <c r="L32" s="32"/>
      <c r="M32" s="441">
        <f t="shared" si="4"/>
        <v>0</v>
      </c>
      <c r="N32" s="412"/>
      <c r="O32" s="378"/>
      <c r="P32" s="376">
        <f t="shared" si="2"/>
        <v>0</v>
      </c>
      <c r="Q32" s="82"/>
      <c r="R32" s="384"/>
      <c r="S32" s="83"/>
      <c r="AD32" s="427" t="s">
        <v>479</v>
      </c>
      <c r="AE32" s="417" t="s">
        <v>506</v>
      </c>
      <c r="AF32" s="434">
        <v>444000</v>
      </c>
      <c r="AG32" s="434">
        <v>214000</v>
      </c>
    </row>
    <row r="33" spans="1:38" s="21" customFormat="1" ht="39.9" customHeight="1" thickBot="1">
      <c r="A33" s="27"/>
      <c r="B33" s="25">
        <v>23</v>
      </c>
      <c r="C33" s="26"/>
      <c r="D33" s="388"/>
      <c r="E33" s="409"/>
      <c r="F33" s="376" cm="1">
        <f t="array" ref="F33">_xlfn.XLOOKUP(D33&amp;E33,AD:AD&amp;AE:AE,AF:AF)</f>
        <v>0</v>
      </c>
      <c r="G33" s="145"/>
      <c r="H33" s="32">
        <f t="shared" si="3"/>
        <v>0</v>
      </c>
      <c r="I33" s="32" cm="1">
        <f t="array" ref="I33">_xlfn.XLOOKUP(D33&amp;E33,AD:AD&amp;AE:AE,AG:AG)</f>
        <v>0</v>
      </c>
      <c r="J33" s="443"/>
      <c r="K33" s="412"/>
      <c r="L33" s="145"/>
      <c r="M33" s="441">
        <f t="shared" si="4"/>
        <v>0</v>
      </c>
      <c r="N33" s="412"/>
      <c r="O33" s="378"/>
      <c r="P33" s="376">
        <f t="shared" si="2"/>
        <v>0</v>
      </c>
      <c r="Q33" s="84"/>
      <c r="R33" s="385"/>
      <c r="S33" s="147"/>
      <c r="AD33" s="429" t="s">
        <v>529</v>
      </c>
      <c r="AE33" s="417" t="s">
        <v>534</v>
      </c>
      <c r="AF33" s="434">
        <v>558000</v>
      </c>
      <c r="AG33" s="434">
        <v>484000</v>
      </c>
    </row>
    <row r="34" spans="1:38" s="21" customFormat="1" ht="39.9" customHeight="1" thickTop="1" thickBot="1">
      <c r="A34" s="28"/>
      <c r="B34" s="143" t="s">
        <v>70</v>
      </c>
      <c r="C34" s="85"/>
      <c r="D34" s="85"/>
      <c r="E34" s="86"/>
      <c r="F34" s="86"/>
      <c r="G34" s="86"/>
      <c r="H34" s="86"/>
      <c r="I34" s="86"/>
      <c r="J34" s="86"/>
      <c r="K34" s="86"/>
      <c r="L34" s="86"/>
      <c r="M34" s="86"/>
      <c r="N34" s="86"/>
      <c r="O34" s="86"/>
      <c r="P34" s="144" cm="1">
        <f t="array" ref="P34">SUM(IFERROR(P11:P33,0))</f>
        <v>0</v>
      </c>
      <c r="Q34" s="146"/>
      <c r="R34" s="146"/>
      <c r="S34" s="148"/>
      <c r="AD34" s="424" t="s">
        <v>529</v>
      </c>
      <c r="AE34" s="417" t="s">
        <v>506</v>
      </c>
      <c r="AF34" s="434">
        <v>444000</v>
      </c>
      <c r="AG34" s="434">
        <v>214000</v>
      </c>
    </row>
    <row r="35" spans="1:38" s="21" customFormat="1" ht="22.8" customHeight="1">
      <c r="A35" s="725" t="s">
        <v>540</v>
      </c>
      <c r="B35" s="726"/>
      <c r="C35" s="713" t="s">
        <v>541</v>
      </c>
      <c r="D35" s="713" t="s">
        <v>542</v>
      </c>
      <c r="E35" s="713" t="s">
        <v>549</v>
      </c>
      <c r="F35" s="713" t="s">
        <v>543</v>
      </c>
      <c r="G35" s="713" t="s">
        <v>544</v>
      </c>
      <c r="H35" s="713" t="s">
        <v>545</v>
      </c>
      <c r="I35" s="713" t="s">
        <v>550</v>
      </c>
      <c r="J35" s="713" t="s">
        <v>546</v>
      </c>
      <c r="K35" s="722"/>
      <c r="L35" s="713" t="s">
        <v>547</v>
      </c>
      <c r="M35" s="716" t="s">
        <v>545</v>
      </c>
      <c r="N35" s="719"/>
      <c r="O35" s="716" t="s">
        <v>548</v>
      </c>
      <c r="P35" s="716" t="s">
        <v>545</v>
      </c>
      <c r="Q35" s="707" t="s">
        <v>551</v>
      </c>
      <c r="R35" s="707" t="s">
        <v>552</v>
      </c>
      <c r="S35" s="710"/>
    </row>
    <row r="36" spans="1:38" s="21" customFormat="1" ht="39.9" customHeight="1">
      <c r="A36" s="727"/>
      <c r="B36" s="728"/>
      <c r="C36" s="714"/>
      <c r="D36" s="714"/>
      <c r="E36" s="714"/>
      <c r="F36" s="714"/>
      <c r="G36" s="714"/>
      <c r="H36" s="714"/>
      <c r="I36" s="714"/>
      <c r="J36" s="714"/>
      <c r="K36" s="723"/>
      <c r="L36" s="714"/>
      <c r="M36" s="717"/>
      <c r="N36" s="720"/>
      <c r="O36" s="717"/>
      <c r="P36" s="717"/>
      <c r="Q36" s="708"/>
      <c r="R36" s="708"/>
      <c r="S36" s="711"/>
    </row>
    <row r="37" spans="1:38" s="21" customFormat="1" ht="39.9" customHeight="1">
      <c r="A37" s="727"/>
      <c r="B37" s="728"/>
      <c r="C37" s="714"/>
      <c r="D37" s="714"/>
      <c r="E37" s="714"/>
      <c r="F37" s="714"/>
      <c r="G37" s="714"/>
      <c r="H37" s="714"/>
      <c r="I37" s="714"/>
      <c r="J37" s="714"/>
      <c r="K37" s="723"/>
      <c r="L37" s="714"/>
      <c r="M37" s="717"/>
      <c r="N37" s="720"/>
      <c r="O37" s="717"/>
      <c r="P37" s="717"/>
      <c r="Q37" s="708"/>
      <c r="R37" s="708"/>
      <c r="S37" s="711"/>
    </row>
    <row r="38" spans="1:38" s="21" customFormat="1" ht="39.9" customHeight="1">
      <c r="A38" s="727"/>
      <c r="B38" s="728"/>
      <c r="C38" s="714"/>
      <c r="D38" s="714"/>
      <c r="E38" s="714"/>
      <c r="F38" s="714"/>
      <c r="G38" s="714"/>
      <c r="H38" s="714"/>
      <c r="I38" s="714"/>
      <c r="J38" s="714"/>
      <c r="K38" s="723"/>
      <c r="L38" s="714"/>
      <c r="M38" s="717"/>
      <c r="N38" s="720"/>
      <c r="O38" s="717"/>
      <c r="P38" s="717"/>
      <c r="Q38" s="708"/>
      <c r="R38" s="708"/>
      <c r="S38" s="711"/>
    </row>
    <row r="39" spans="1:38" s="21" customFormat="1" ht="39.9" customHeight="1">
      <c r="A39" s="727"/>
      <c r="B39" s="728"/>
      <c r="C39" s="714"/>
      <c r="D39" s="714"/>
      <c r="E39" s="714"/>
      <c r="F39" s="714"/>
      <c r="G39" s="714"/>
      <c r="H39" s="714"/>
      <c r="I39" s="714"/>
      <c r="J39" s="714"/>
      <c r="K39" s="723"/>
      <c r="L39" s="714"/>
      <c r="M39" s="717"/>
      <c r="N39" s="720"/>
      <c r="O39" s="717"/>
      <c r="P39" s="717"/>
      <c r="Q39" s="708"/>
      <c r="R39" s="708"/>
      <c r="S39" s="711"/>
    </row>
    <row r="40" spans="1:38" s="21" customFormat="1" ht="39.9" customHeight="1">
      <c r="A40" s="727"/>
      <c r="B40" s="728"/>
      <c r="C40" s="714"/>
      <c r="D40" s="714"/>
      <c r="E40" s="714"/>
      <c r="F40" s="714"/>
      <c r="G40" s="714"/>
      <c r="H40" s="714"/>
      <c r="I40" s="714"/>
      <c r="J40" s="714"/>
      <c r="K40" s="723"/>
      <c r="L40" s="714"/>
      <c r="M40" s="717"/>
      <c r="N40" s="720"/>
      <c r="O40" s="717"/>
      <c r="P40" s="717"/>
      <c r="Q40" s="708"/>
      <c r="R40" s="708"/>
      <c r="S40" s="711"/>
    </row>
    <row r="41" spans="1:38" s="21" customFormat="1" ht="121.8" customHeight="1" thickBot="1">
      <c r="A41" s="729"/>
      <c r="B41" s="730"/>
      <c r="C41" s="715"/>
      <c r="D41" s="715"/>
      <c r="E41" s="715"/>
      <c r="F41" s="715"/>
      <c r="G41" s="715"/>
      <c r="H41" s="715"/>
      <c r="I41" s="715"/>
      <c r="J41" s="715"/>
      <c r="K41" s="724"/>
      <c r="L41" s="715"/>
      <c r="M41" s="718"/>
      <c r="N41" s="721"/>
      <c r="O41" s="718"/>
      <c r="P41" s="718"/>
      <c r="Q41" s="709"/>
      <c r="R41" s="709"/>
      <c r="S41" s="712"/>
    </row>
    <row r="42" spans="1:38" ht="39.9" customHeight="1" thickBot="1">
      <c r="AD42" s="429" t="s">
        <v>533</v>
      </c>
      <c r="AE42" s="422" t="s">
        <v>508</v>
      </c>
      <c r="AF42" s="435">
        <v>11046000</v>
      </c>
      <c r="AG42" s="435">
        <v>8528000</v>
      </c>
    </row>
    <row r="43" spans="1:38" ht="39.9" customHeight="1" thickBot="1">
      <c r="AD43" s="424" t="s">
        <v>533</v>
      </c>
      <c r="AE43" s="422" t="s">
        <v>509</v>
      </c>
      <c r="AF43" s="435">
        <v>13255000</v>
      </c>
      <c r="AG43" s="435">
        <v>10233000</v>
      </c>
      <c r="AK43" s="398"/>
    </row>
    <row r="44" spans="1:38" ht="39.9" customHeight="1" thickBot="1">
      <c r="AD44" s="430" t="s">
        <v>533</v>
      </c>
      <c r="AE44" s="422" t="s">
        <v>510</v>
      </c>
      <c r="AF44" s="435">
        <v>5523000</v>
      </c>
      <c r="AG44" s="435">
        <v>4264000</v>
      </c>
      <c r="AK44" s="398"/>
    </row>
    <row r="45" spans="1:38" ht="39.9" customHeight="1" thickBot="1">
      <c r="AD45" s="426" t="s">
        <v>481</v>
      </c>
      <c r="AE45" s="422" t="s">
        <v>511</v>
      </c>
      <c r="AF45" s="435">
        <v>108900</v>
      </c>
      <c r="AG45" s="435">
        <v>84100</v>
      </c>
      <c r="AK45" s="398"/>
    </row>
    <row r="46" spans="1:38" ht="39.9" customHeight="1" thickBot="1">
      <c r="AD46" s="423" t="s">
        <v>481</v>
      </c>
      <c r="AE46" s="422" t="s">
        <v>512</v>
      </c>
      <c r="AF46" s="435">
        <v>119830</v>
      </c>
      <c r="AG46" s="435">
        <v>92510</v>
      </c>
    </row>
    <row r="47" spans="1:38" ht="39.9" customHeight="1" thickBot="1">
      <c r="AD47" s="423" t="s">
        <v>481</v>
      </c>
      <c r="AE47" s="422" t="s">
        <v>513</v>
      </c>
      <c r="AF47" s="435">
        <v>517800</v>
      </c>
      <c r="AG47" s="435">
        <v>399800</v>
      </c>
      <c r="AL47" s="398"/>
    </row>
    <row r="48" spans="1:38" ht="39.9" customHeight="1" thickBot="1">
      <c r="AD48" s="427" t="s">
        <v>481</v>
      </c>
      <c r="AE48" s="422" t="s">
        <v>514</v>
      </c>
      <c r="AF48" s="435">
        <v>569660</v>
      </c>
      <c r="AG48" s="435">
        <v>439780</v>
      </c>
      <c r="AL48" s="398"/>
    </row>
    <row r="49" spans="30:38" ht="39.9" customHeight="1" thickBot="1">
      <c r="AD49" s="426" t="s">
        <v>482</v>
      </c>
      <c r="AE49" s="422" t="s">
        <v>511</v>
      </c>
      <c r="AF49" s="435">
        <v>108900</v>
      </c>
      <c r="AG49" s="435">
        <v>84100</v>
      </c>
      <c r="AL49" s="398"/>
    </row>
    <row r="50" spans="30:38" ht="39.9" customHeight="1" thickBot="1">
      <c r="AD50" s="423" t="s">
        <v>482</v>
      </c>
      <c r="AE50" s="422" t="s">
        <v>512</v>
      </c>
      <c r="AF50" s="435">
        <v>119830</v>
      </c>
      <c r="AG50" s="435">
        <v>92510</v>
      </c>
      <c r="AL50" s="398"/>
    </row>
    <row r="51" spans="30:38" ht="39.9" customHeight="1" thickBot="1">
      <c r="AD51" s="423" t="s">
        <v>482</v>
      </c>
      <c r="AE51" s="422" t="s">
        <v>513</v>
      </c>
      <c r="AF51" s="435">
        <v>517800</v>
      </c>
      <c r="AG51" s="435">
        <v>399800</v>
      </c>
    </row>
    <row r="52" spans="30:38" ht="39.9" customHeight="1" thickBot="1">
      <c r="AD52" s="427" t="s">
        <v>482</v>
      </c>
      <c r="AE52" s="422" t="s">
        <v>514</v>
      </c>
      <c r="AF52" s="435">
        <v>569660</v>
      </c>
      <c r="AG52" s="435">
        <v>439780</v>
      </c>
    </row>
    <row r="53" spans="30:38" ht="39.9" customHeight="1" thickBot="1">
      <c r="AD53" s="426" t="s">
        <v>483</v>
      </c>
      <c r="AE53" s="422" t="s">
        <v>511</v>
      </c>
      <c r="AF53" s="435">
        <v>108900</v>
      </c>
      <c r="AG53" s="435">
        <v>84100</v>
      </c>
    </row>
    <row r="54" spans="30:38" ht="39.9" customHeight="1" thickBot="1">
      <c r="AD54" s="423" t="s">
        <v>483</v>
      </c>
      <c r="AE54" s="422" t="s">
        <v>512</v>
      </c>
      <c r="AF54" s="435">
        <v>119830</v>
      </c>
      <c r="AG54" s="435">
        <v>92510</v>
      </c>
    </row>
    <row r="55" spans="30:38" ht="39.9" customHeight="1" thickBot="1">
      <c r="AD55" s="423" t="s">
        <v>483</v>
      </c>
      <c r="AE55" s="422" t="s">
        <v>513</v>
      </c>
      <c r="AF55" s="435">
        <v>517800</v>
      </c>
      <c r="AG55" s="435">
        <v>399800</v>
      </c>
    </row>
    <row r="56" spans="30:38" ht="39.9" customHeight="1" thickBot="1">
      <c r="AD56" s="427" t="s">
        <v>483</v>
      </c>
      <c r="AE56" s="422" t="s">
        <v>514</v>
      </c>
      <c r="AF56" s="435">
        <v>569660</v>
      </c>
      <c r="AG56" s="435">
        <v>439780</v>
      </c>
    </row>
    <row r="57" spans="30:38" ht="39.9" customHeight="1" thickBot="1">
      <c r="AD57" s="426" t="s">
        <v>484</v>
      </c>
      <c r="AE57" s="422" t="s">
        <v>534</v>
      </c>
      <c r="AF57" s="435">
        <v>558000</v>
      </c>
      <c r="AG57" s="435">
        <v>484000</v>
      </c>
    </row>
    <row r="58" spans="30:38" ht="39.9" customHeight="1" thickBot="1">
      <c r="AD58" s="427" t="s">
        <v>484</v>
      </c>
      <c r="AE58" s="422" t="s">
        <v>506</v>
      </c>
      <c r="AF58" s="435">
        <v>444000</v>
      </c>
      <c r="AG58" s="435">
        <v>214000</v>
      </c>
    </row>
    <row r="59" spans="30:38" ht="39.9" customHeight="1" thickBot="1">
      <c r="AD59" s="431" t="s">
        <v>485</v>
      </c>
      <c r="AE59" s="422" t="s">
        <v>515</v>
      </c>
      <c r="AF59" s="435">
        <v>108900</v>
      </c>
      <c r="AG59" s="435">
        <v>84100</v>
      </c>
    </row>
    <row r="60" spans="30:38" ht="39.9" customHeight="1" thickBot="1">
      <c r="AD60" s="425" t="s">
        <v>485</v>
      </c>
      <c r="AE60" s="422" t="s">
        <v>538</v>
      </c>
      <c r="AF60" s="435">
        <v>558000</v>
      </c>
      <c r="AG60" s="435">
        <v>484000</v>
      </c>
    </row>
    <row r="61" spans="30:38" ht="39.9" customHeight="1" thickBot="1">
      <c r="AD61" s="432" t="s">
        <v>485</v>
      </c>
      <c r="AE61" s="422" t="s">
        <v>539</v>
      </c>
      <c r="AF61" s="435">
        <v>444000</v>
      </c>
      <c r="AG61" s="435">
        <v>214000</v>
      </c>
    </row>
    <row r="62" spans="30:38" ht="39.9" customHeight="1" thickBot="1">
      <c r="AD62" s="433" t="s">
        <v>486</v>
      </c>
      <c r="AE62" s="422" t="s">
        <v>516</v>
      </c>
      <c r="AF62" s="435">
        <v>86011000</v>
      </c>
      <c r="AG62" s="435">
        <v>66400000</v>
      </c>
    </row>
    <row r="63" spans="30:38" ht="39.9" customHeight="1" thickBot="1">
      <c r="AD63" s="431" t="s">
        <v>487</v>
      </c>
      <c r="AE63" s="422" t="s">
        <v>511</v>
      </c>
      <c r="AF63" s="435">
        <v>108900</v>
      </c>
      <c r="AG63" s="435">
        <v>84100</v>
      </c>
    </row>
    <row r="64" spans="30:38" ht="39.9" customHeight="1" thickBot="1">
      <c r="AD64" s="425" t="s">
        <v>487</v>
      </c>
      <c r="AE64" s="422" t="s">
        <v>512</v>
      </c>
      <c r="AF64" s="435">
        <v>119830</v>
      </c>
      <c r="AG64" s="435">
        <v>92510</v>
      </c>
    </row>
    <row r="65" spans="30:33" ht="39.9" customHeight="1" thickBot="1">
      <c r="AD65" s="425" t="s">
        <v>487</v>
      </c>
      <c r="AE65" s="422" t="s">
        <v>518</v>
      </c>
      <c r="AF65" s="435">
        <v>517800</v>
      </c>
      <c r="AG65" s="435">
        <v>399800</v>
      </c>
    </row>
    <row r="66" spans="30:33" ht="39.9" customHeight="1" thickBot="1">
      <c r="AD66" s="425" t="s">
        <v>487</v>
      </c>
      <c r="AE66" s="422" t="s">
        <v>517</v>
      </c>
      <c r="AF66" s="435">
        <v>569660</v>
      </c>
      <c r="AG66" s="435">
        <v>439780</v>
      </c>
    </row>
    <row r="67" spans="30:33" ht="39.9" customHeight="1" thickBot="1">
      <c r="AD67" s="425" t="s">
        <v>487</v>
      </c>
      <c r="AE67" s="422" t="s">
        <v>519</v>
      </c>
      <c r="AF67" s="435">
        <v>83100</v>
      </c>
      <c r="AG67" s="435">
        <v>64200</v>
      </c>
    </row>
    <row r="68" spans="30:33" ht="39.9" customHeight="1" thickBot="1">
      <c r="AD68" s="425" t="s">
        <v>487</v>
      </c>
      <c r="AE68" s="422" t="s">
        <v>520</v>
      </c>
      <c r="AF68" s="435">
        <v>91470</v>
      </c>
      <c r="AG68" s="435">
        <v>70620</v>
      </c>
    </row>
    <row r="69" spans="30:33" ht="39.9" customHeight="1" thickBot="1">
      <c r="AD69" s="432" t="s">
        <v>487</v>
      </c>
      <c r="AE69" s="422" t="s">
        <v>521</v>
      </c>
      <c r="AF69" s="435">
        <v>395700</v>
      </c>
      <c r="AG69" s="435">
        <v>305500</v>
      </c>
    </row>
    <row r="70" spans="30:33" ht="39.9" customHeight="1" thickBot="1">
      <c r="AD70" s="433" t="s">
        <v>488</v>
      </c>
      <c r="AE70" s="422" t="s">
        <v>505</v>
      </c>
      <c r="AF70" s="435">
        <v>558000</v>
      </c>
      <c r="AG70" s="435">
        <v>484000</v>
      </c>
    </row>
    <row r="71" spans="30:33" ht="39.9" customHeight="1" thickBot="1">
      <c r="AD71" s="431" t="s">
        <v>489</v>
      </c>
      <c r="AE71" s="422" t="s">
        <v>505</v>
      </c>
      <c r="AF71" s="435">
        <v>558000</v>
      </c>
      <c r="AG71" s="435">
        <v>484000</v>
      </c>
    </row>
    <row r="72" spans="30:33" ht="39.9" customHeight="1" thickBot="1">
      <c r="AD72" s="425" t="s">
        <v>489</v>
      </c>
      <c r="AE72" s="422" t="s">
        <v>506</v>
      </c>
      <c r="AF72" s="435">
        <v>444000</v>
      </c>
      <c r="AG72" s="435">
        <v>214000</v>
      </c>
    </row>
    <row r="73" spans="30:33" ht="39.9" customHeight="1" thickBot="1">
      <c r="AD73" s="432" t="s">
        <v>489</v>
      </c>
      <c r="AE73" s="422" t="s">
        <v>504</v>
      </c>
      <c r="AF73" s="435">
        <v>362000</v>
      </c>
      <c r="AG73" s="435">
        <v>355000</v>
      </c>
    </row>
    <row r="74" spans="30:33" ht="39.9" customHeight="1" thickBot="1">
      <c r="AD74" s="431" t="s">
        <v>490</v>
      </c>
      <c r="AE74" s="422" t="s">
        <v>505</v>
      </c>
      <c r="AF74" s="435">
        <v>558000</v>
      </c>
      <c r="AG74" s="435">
        <v>484000</v>
      </c>
    </row>
    <row r="75" spans="30:33" ht="39.9" customHeight="1" thickBot="1">
      <c r="AD75" s="425" t="s">
        <v>490</v>
      </c>
      <c r="AE75" s="422" t="s">
        <v>506</v>
      </c>
      <c r="AF75" s="435">
        <v>444000</v>
      </c>
      <c r="AG75" s="435">
        <v>214000</v>
      </c>
    </row>
    <row r="76" spans="30:33" ht="39.9" customHeight="1" thickBot="1">
      <c r="AD76" s="432" t="s">
        <v>490</v>
      </c>
      <c r="AE76" s="422" t="s">
        <v>504</v>
      </c>
      <c r="AF76" s="435">
        <v>362000</v>
      </c>
      <c r="AG76" s="435">
        <v>355000</v>
      </c>
    </row>
    <row r="77" spans="30:33" ht="39.9" customHeight="1"/>
    <row r="78" spans="30:33" ht="39.9" customHeight="1"/>
    <row r="79" spans="30:33" ht="39.9" customHeight="1">
      <c r="AE79" s="17" t="s">
        <v>465</v>
      </c>
    </row>
    <row r="80" spans="30:33" ht="39.9" customHeight="1" thickBot="1">
      <c r="AF80" s="17" t="s">
        <v>468</v>
      </c>
      <c r="AG80" s="17" t="s">
        <v>469</v>
      </c>
    </row>
    <row r="81" spans="30:33" ht="39.9" customHeight="1" thickBot="1">
      <c r="AD81" s="419" t="s">
        <v>491</v>
      </c>
      <c r="AE81" s="422" t="s">
        <v>505</v>
      </c>
      <c r="AF81" s="435">
        <v>558000</v>
      </c>
      <c r="AG81" s="435">
        <v>484000</v>
      </c>
    </row>
    <row r="82" spans="30:33" ht="39.9" customHeight="1" thickBot="1">
      <c r="AD82" s="420" t="s">
        <v>491</v>
      </c>
      <c r="AE82" s="422" t="s">
        <v>506</v>
      </c>
      <c r="AF82" s="435">
        <v>444000</v>
      </c>
      <c r="AG82" s="435">
        <v>214000</v>
      </c>
    </row>
    <row r="83" spans="30:33" ht="39.9" customHeight="1" thickBot="1">
      <c r="AD83" s="421" t="s">
        <v>491</v>
      </c>
      <c r="AE83" s="422" t="s">
        <v>504</v>
      </c>
      <c r="AF83" s="435">
        <v>362000</v>
      </c>
      <c r="AG83" s="435">
        <v>355000</v>
      </c>
    </row>
    <row r="84" spans="30:33" ht="39.9" customHeight="1" thickBot="1">
      <c r="AD84" s="419" t="s">
        <v>492</v>
      </c>
      <c r="AE84" s="422" t="s">
        <v>505</v>
      </c>
      <c r="AF84" s="435">
        <v>558000</v>
      </c>
      <c r="AG84" s="435">
        <v>484000</v>
      </c>
    </row>
    <row r="85" spans="30:33" ht="39.9" customHeight="1" thickBot="1">
      <c r="AD85" s="420" t="s">
        <v>492</v>
      </c>
      <c r="AE85" s="422" t="s">
        <v>506</v>
      </c>
      <c r="AF85" s="435">
        <v>444000</v>
      </c>
      <c r="AG85" s="435">
        <v>214000</v>
      </c>
    </row>
    <row r="86" spans="30:33" ht="39.9" customHeight="1" thickBot="1">
      <c r="AD86" s="421" t="s">
        <v>492</v>
      </c>
      <c r="AE86" s="422" t="s">
        <v>504</v>
      </c>
      <c r="AF86" s="435">
        <v>362000</v>
      </c>
      <c r="AG86" s="435">
        <v>355000</v>
      </c>
    </row>
    <row r="87" spans="30:33" ht="39.9" customHeight="1" thickBot="1">
      <c r="AD87" s="419" t="s">
        <v>493</v>
      </c>
      <c r="AE87" s="422" t="s">
        <v>505</v>
      </c>
      <c r="AF87" s="435">
        <v>558000</v>
      </c>
      <c r="AG87" s="435">
        <v>484000</v>
      </c>
    </row>
    <row r="88" spans="30:33" ht="39.9" customHeight="1" thickBot="1">
      <c r="AD88" s="420" t="s">
        <v>493</v>
      </c>
      <c r="AE88" s="422" t="s">
        <v>506</v>
      </c>
      <c r="AF88" s="435">
        <v>444000</v>
      </c>
      <c r="AG88" s="435">
        <v>214000</v>
      </c>
    </row>
    <row r="89" spans="30:33" ht="39.9" customHeight="1" thickBot="1">
      <c r="AD89" s="421" t="s">
        <v>493</v>
      </c>
      <c r="AE89" s="422" t="s">
        <v>504</v>
      </c>
      <c r="AF89" s="435">
        <v>362000</v>
      </c>
      <c r="AG89" s="435">
        <v>355000</v>
      </c>
    </row>
    <row r="90" spans="30:33" ht="39.9" customHeight="1" thickBot="1">
      <c r="AD90" s="419" t="s">
        <v>494</v>
      </c>
      <c r="AE90" s="422" t="s">
        <v>505</v>
      </c>
      <c r="AF90" s="435">
        <v>558000</v>
      </c>
      <c r="AG90" s="435">
        <v>484000</v>
      </c>
    </row>
    <row r="91" spans="30:33" ht="39.9" customHeight="1" thickBot="1">
      <c r="AD91" s="420" t="s">
        <v>494</v>
      </c>
      <c r="AE91" s="422" t="s">
        <v>506</v>
      </c>
      <c r="AF91" s="435">
        <v>444000</v>
      </c>
      <c r="AG91" s="435">
        <v>214000</v>
      </c>
    </row>
    <row r="92" spans="30:33" ht="39.9" customHeight="1" thickBot="1">
      <c r="AD92" s="421" t="s">
        <v>494</v>
      </c>
      <c r="AE92" s="422" t="s">
        <v>504</v>
      </c>
      <c r="AF92" s="435">
        <v>362000</v>
      </c>
      <c r="AG92" s="435">
        <v>355000</v>
      </c>
    </row>
    <row r="93" spans="30:33" ht="39.9" customHeight="1" thickBot="1">
      <c r="AD93" s="419" t="s">
        <v>495</v>
      </c>
      <c r="AE93" s="422" t="s">
        <v>505</v>
      </c>
      <c r="AF93" s="435">
        <v>558000</v>
      </c>
      <c r="AG93" s="435">
        <v>484000</v>
      </c>
    </row>
    <row r="94" spans="30:33" ht="39.9" customHeight="1" thickBot="1">
      <c r="AD94" s="421" t="s">
        <v>495</v>
      </c>
      <c r="AE94" s="422" t="s">
        <v>506</v>
      </c>
      <c r="AF94" s="435">
        <v>444000</v>
      </c>
      <c r="AG94" s="435">
        <v>214000</v>
      </c>
    </row>
    <row r="95" spans="30:33" ht="39.9" customHeight="1" thickBot="1">
      <c r="AD95" s="419" t="s">
        <v>496</v>
      </c>
      <c r="AE95" s="422" t="s">
        <v>505</v>
      </c>
      <c r="AF95" s="435">
        <v>558000</v>
      </c>
      <c r="AG95" s="435">
        <v>484000</v>
      </c>
    </row>
    <row r="96" spans="30:33" ht="39.9" customHeight="1" thickBot="1">
      <c r="AD96" s="420" t="s">
        <v>496</v>
      </c>
      <c r="AE96" s="422" t="s">
        <v>506</v>
      </c>
      <c r="AF96" s="435">
        <v>444000</v>
      </c>
      <c r="AG96" s="435">
        <v>214000</v>
      </c>
    </row>
    <row r="97" spans="30:39" ht="39.9" customHeight="1" thickBot="1">
      <c r="AD97" s="421" t="s">
        <v>496</v>
      </c>
      <c r="AE97" s="422" t="s">
        <v>504</v>
      </c>
      <c r="AF97" s="435">
        <v>362000</v>
      </c>
      <c r="AG97" s="435">
        <v>355000</v>
      </c>
    </row>
    <row r="98" spans="30:39" ht="39.9" customHeight="1" thickBot="1">
      <c r="AD98" s="419" t="s">
        <v>497</v>
      </c>
      <c r="AE98" s="422" t="s">
        <v>505</v>
      </c>
      <c r="AF98" s="435">
        <v>558000</v>
      </c>
      <c r="AG98" s="435">
        <v>484000</v>
      </c>
    </row>
    <row r="99" spans="30:39" ht="39.9" customHeight="1" thickBot="1">
      <c r="AD99" s="420" t="s">
        <v>497</v>
      </c>
      <c r="AE99" s="422" t="s">
        <v>506</v>
      </c>
      <c r="AF99" s="435">
        <v>444000</v>
      </c>
      <c r="AG99" s="435">
        <v>214000</v>
      </c>
    </row>
    <row r="100" spans="30:39" ht="39.9" customHeight="1" thickBot="1">
      <c r="AD100" s="421" t="s">
        <v>497</v>
      </c>
      <c r="AE100" s="422" t="s">
        <v>504</v>
      </c>
      <c r="AF100" s="435">
        <v>362000</v>
      </c>
      <c r="AG100" s="435">
        <v>355000</v>
      </c>
    </row>
    <row r="101" spans="30:39" ht="39.9" customHeight="1" thickBot="1">
      <c r="AD101" s="422" t="s">
        <v>498</v>
      </c>
      <c r="AE101" s="422" t="s">
        <v>466</v>
      </c>
      <c r="AF101" s="435">
        <v>843000</v>
      </c>
      <c r="AG101" s="435">
        <v>651000</v>
      </c>
    </row>
    <row r="102" spans="30:39" ht="39.9" customHeight="1" thickBot="1">
      <c r="AD102" s="419" t="s">
        <v>499</v>
      </c>
      <c r="AE102" s="422" t="s">
        <v>505</v>
      </c>
      <c r="AF102" s="435">
        <v>558000</v>
      </c>
      <c r="AG102" s="435">
        <v>484000</v>
      </c>
    </row>
    <row r="103" spans="30:39" ht="39.9" customHeight="1" thickBot="1">
      <c r="AD103" s="420" t="s">
        <v>499</v>
      </c>
      <c r="AE103" s="422" t="s">
        <v>506</v>
      </c>
      <c r="AF103" s="435">
        <v>444000</v>
      </c>
      <c r="AG103" s="435">
        <v>214000</v>
      </c>
    </row>
    <row r="104" spans="30:39" ht="39.9" customHeight="1" thickBot="1">
      <c r="AD104" s="421" t="s">
        <v>499</v>
      </c>
      <c r="AE104" s="422" t="s">
        <v>504</v>
      </c>
      <c r="AF104" s="435">
        <v>362000</v>
      </c>
      <c r="AG104" s="435">
        <v>355000</v>
      </c>
    </row>
    <row r="105" spans="30:39" ht="39.9" customHeight="1" thickBot="1">
      <c r="AD105" s="419" t="s">
        <v>500</v>
      </c>
      <c r="AE105" s="422" t="s">
        <v>505</v>
      </c>
      <c r="AF105" s="435">
        <v>558000</v>
      </c>
      <c r="AG105" s="435">
        <v>484000</v>
      </c>
    </row>
    <row r="106" spans="30:39" ht="39.9" customHeight="1" thickBot="1">
      <c r="AD106" s="420" t="s">
        <v>500</v>
      </c>
      <c r="AE106" s="422" t="s">
        <v>506</v>
      </c>
      <c r="AF106" s="435">
        <v>444000</v>
      </c>
      <c r="AG106" s="435">
        <v>214000</v>
      </c>
    </row>
    <row r="107" spans="30:39" ht="39.9" customHeight="1" thickBot="1">
      <c r="AD107" s="421" t="s">
        <v>500</v>
      </c>
      <c r="AE107" s="422" t="s">
        <v>504</v>
      </c>
      <c r="AF107" s="435">
        <v>362000</v>
      </c>
      <c r="AG107" s="435">
        <v>355000</v>
      </c>
    </row>
    <row r="108" spans="30:39" ht="39.9" customHeight="1" thickBot="1">
      <c r="AD108" s="419" t="s">
        <v>501</v>
      </c>
      <c r="AE108" s="422" t="s">
        <v>523</v>
      </c>
      <c r="AF108" s="435">
        <v>90653000</v>
      </c>
      <c r="AG108" s="435">
        <v>69984000</v>
      </c>
      <c r="AL108" s="401"/>
    </row>
    <row r="109" spans="30:39" ht="39.9" customHeight="1" thickBot="1">
      <c r="AD109" s="421" t="s">
        <v>501</v>
      </c>
      <c r="AE109" s="422" t="s">
        <v>524</v>
      </c>
      <c r="AF109" s="435">
        <v>224993000</v>
      </c>
      <c r="AG109" s="435">
        <v>173694000</v>
      </c>
      <c r="AL109" s="401"/>
    </row>
    <row r="110" spans="30:39" ht="39.9" customHeight="1" thickBot="1">
      <c r="AD110" s="422" t="s">
        <v>502</v>
      </c>
      <c r="AE110" s="422" t="s">
        <v>466</v>
      </c>
      <c r="AF110" s="435">
        <v>38109000</v>
      </c>
      <c r="AG110" s="435">
        <v>29420000</v>
      </c>
    </row>
    <row r="111" spans="30:39" ht="39.9" customHeight="1" thickBot="1">
      <c r="AD111" s="419" t="s">
        <v>528</v>
      </c>
      <c r="AE111" s="422" t="s">
        <v>525</v>
      </c>
      <c r="AF111" s="435">
        <v>38109000</v>
      </c>
      <c r="AG111" s="435">
        <v>29420000</v>
      </c>
    </row>
    <row r="112" spans="30:39" ht="39.9" customHeight="1" thickBot="1">
      <c r="AD112" s="420" t="s">
        <v>528</v>
      </c>
      <c r="AE112" s="422" t="s">
        <v>526</v>
      </c>
      <c r="AF112" s="435">
        <v>558000</v>
      </c>
      <c r="AG112" s="435">
        <v>484000</v>
      </c>
      <c r="AM112" s="401"/>
    </row>
    <row r="113" spans="30:39" ht="39.9" customHeight="1" thickBot="1">
      <c r="AD113" s="421" t="s">
        <v>528</v>
      </c>
      <c r="AE113" s="422" t="s">
        <v>527</v>
      </c>
      <c r="AF113" s="435">
        <v>558000</v>
      </c>
      <c r="AG113" s="435">
        <v>484000</v>
      </c>
      <c r="AM113" s="401"/>
    </row>
    <row r="114" spans="30:39" ht="39.9" customHeight="1" thickBot="1">
      <c r="AD114" s="419" t="s">
        <v>503</v>
      </c>
      <c r="AE114" s="422" t="s">
        <v>505</v>
      </c>
      <c r="AF114" s="435">
        <v>558000</v>
      </c>
      <c r="AG114" s="435">
        <v>484000</v>
      </c>
      <c r="AM114" s="401"/>
    </row>
    <row r="115" spans="30:39" ht="39.9" customHeight="1" thickBot="1">
      <c r="AD115" s="420" t="s">
        <v>503</v>
      </c>
      <c r="AE115" s="422" t="s">
        <v>506</v>
      </c>
      <c r="AF115" s="435">
        <v>444000</v>
      </c>
      <c r="AG115" s="435">
        <v>214000</v>
      </c>
    </row>
    <row r="116" spans="30:39" ht="39.9" customHeight="1" thickBot="1">
      <c r="AD116" s="421" t="s">
        <v>503</v>
      </c>
      <c r="AE116" s="422" t="s">
        <v>504</v>
      </c>
      <c r="AF116" s="435">
        <v>362000</v>
      </c>
      <c r="AG116" s="435">
        <v>355000</v>
      </c>
    </row>
  </sheetData>
  <sheetProtection selectLockedCells="1"/>
  <mergeCells count="37">
    <mergeCell ref="O3:O6"/>
    <mergeCell ref="Q3:Q6"/>
    <mergeCell ref="S3:S6"/>
    <mergeCell ref="P3:P6"/>
    <mergeCell ref="R3:R6"/>
    <mergeCell ref="A3:A6"/>
    <mergeCell ref="B3:B6"/>
    <mergeCell ref="D3:D6"/>
    <mergeCell ref="F3:F6"/>
    <mergeCell ref="C3:C6"/>
    <mergeCell ref="E3:E6"/>
    <mergeCell ref="M7:N7"/>
    <mergeCell ref="J3:K6"/>
    <mergeCell ref="J7:K7"/>
    <mergeCell ref="G3:G6"/>
    <mergeCell ref="H3:H6"/>
    <mergeCell ref="I3:I6"/>
    <mergeCell ref="L3:L6"/>
    <mergeCell ref="M3:N6"/>
    <mergeCell ref="A35:B41"/>
    <mergeCell ref="C35:C41"/>
    <mergeCell ref="D35:D41"/>
    <mergeCell ref="E35:E41"/>
    <mergeCell ref="F35:F41"/>
    <mergeCell ref="G35:G41"/>
    <mergeCell ref="H35:H41"/>
    <mergeCell ref="I35:I41"/>
    <mergeCell ref="J35:J41"/>
    <mergeCell ref="K35:K41"/>
    <mergeCell ref="Q35:Q41"/>
    <mergeCell ref="R35:R41"/>
    <mergeCell ref="S35:S41"/>
    <mergeCell ref="L35:L41"/>
    <mergeCell ref="M35:M41"/>
    <mergeCell ref="N35:N41"/>
    <mergeCell ref="O35:O41"/>
    <mergeCell ref="P35:P41"/>
  </mergeCells>
  <phoneticPr fontId="13"/>
  <dataValidations count="3">
    <dataValidation type="list" allowBlank="1" showInputMessage="1" showErrorMessage="1" sqref="C8:C33" xr:uid="{25407401-6C4F-434C-80DC-6BBA9674571C}">
      <formula1>"地域医療介護総合確保基金,医療提供体制施設整備交付金,医療施設等施設整備費補助金"</formula1>
    </dataValidation>
    <dataValidation type="list" allowBlank="1" showInputMessage="1" showErrorMessage="1" sqref="D8:E33" xr:uid="{76B7BBF1-8FD9-4256-800B-A06215E6F3BE}">
      <formula1>INDIRECT(C8)</formula1>
    </dataValidation>
    <dataValidation type="list" allowBlank="1" showInputMessage="1" showErrorMessage="1" sqref="K8:K33 N8:N33" xr:uid="{F13CB4B4-D099-4440-A350-C1E9B2EC0338}">
      <formula1>"㎡,室"</formula1>
    </dataValidation>
  </dataValidations>
  <printOptions horizontalCentered="1"/>
  <pageMargins left="0.39370078740157483" right="0.39370078740157483" top="0.74803149606299213" bottom="0.74803149606299213" header="0.31496062992125984" footer="0.31496062992125984"/>
  <headerFooter>
    <oddFooter>&amp;C&amp;P／&amp;N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1C1285B-25DE-4158-8180-45A6F0120655}">
          <x14:formula1>
            <xm:f>'管理用（このシートは削除しないでください）'!$O$3:$O$7</xm:f>
          </x14:formula1>
          <xm:sqref>O8:O33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J88"/>
  <sheetViews>
    <sheetView zoomScaleNormal="100" workbookViewId="0">
      <selection activeCell="J28" sqref="J28"/>
    </sheetView>
  </sheetViews>
  <sheetFormatPr defaultRowHeight="13.2"/>
  <cols>
    <col min="2" max="2" width="53.6640625" customWidth="1"/>
    <col min="4" max="4" width="35.109375" customWidth="1"/>
    <col min="5" max="5" width="37.33203125" customWidth="1"/>
    <col min="6" max="6" width="3" customWidth="1"/>
    <col min="7" max="7" width="25.33203125" bestFit="1" customWidth="1"/>
    <col min="8" max="8" width="69.33203125" bestFit="1" customWidth="1"/>
    <col min="9" max="9" width="69.33203125" customWidth="1"/>
    <col min="10" max="10" width="73" bestFit="1" customWidth="1"/>
    <col min="11" max="11" width="8.33203125" customWidth="1"/>
    <col min="12" max="12" width="27.109375" customWidth="1"/>
    <col min="13" max="13" width="18.33203125" customWidth="1"/>
    <col min="14" max="14" width="9" customWidth="1"/>
    <col min="16" max="16" width="8" customWidth="1"/>
  </cols>
  <sheetData>
    <row r="1" spans="2:19">
      <c r="B1" t="s">
        <v>276</v>
      </c>
      <c r="E1" t="s">
        <v>277</v>
      </c>
      <c r="G1" s="646" t="s">
        <v>278</v>
      </c>
      <c r="H1" s="646"/>
      <c r="I1" s="646"/>
      <c r="J1" s="646"/>
      <c r="K1" s="18"/>
      <c r="L1" t="s">
        <v>279</v>
      </c>
    </row>
    <row r="2" spans="2:19">
      <c r="D2" t="s">
        <v>280</v>
      </c>
      <c r="G2" s="29" t="s">
        <v>281</v>
      </c>
      <c r="H2" s="18" t="s">
        <v>217</v>
      </c>
      <c r="I2" s="91" t="s">
        <v>282</v>
      </c>
      <c r="K2" s="18"/>
      <c r="L2" t="s">
        <v>463</v>
      </c>
      <c r="M2" s="33">
        <v>430000</v>
      </c>
      <c r="N2" s="33">
        <v>360000</v>
      </c>
      <c r="O2" s="18"/>
      <c r="P2" s="18"/>
      <c r="Q2" s="18"/>
      <c r="R2" s="30"/>
      <c r="S2" s="30"/>
    </row>
    <row r="3" spans="2:19">
      <c r="B3" t="s">
        <v>284</v>
      </c>
      <c r="E3" s="10" t="s">
        <v>285</v>
      </c>
      <c r="F3" s="10"/>
      <c r="G3" s="87" t="s">
        <v>223</v>
      </c>
      <c r="H3" s="405" t="s">
        <v>471</v>
      </c>
      <c r="I3" s="89" t="s">
        <v>491</v>
      </c>
      <c r="J3" s="30"/>
      <c r="K3" t="s">
        <v>219</v>
      </c>
      <c r="L3" s="33">
        <v>558000</v>
      </c>
      <c r="M3" s="33"/>
      <c r="N3" s="36">
        <v>172200</v>
      </c>
      <c r="O3" s="92">
        <f>1/3</f>
        <v>0.33333333333333331</v>
      </c>
      <c r="P3" s="91" t="s">
        <v>220</v>
      </c>
    </row>
    <row r="4" spans="2:19">
      <c r="B4" t="s">
        <v>288</v>
      </c>
      <c r="E4" s="10" t="s">
        <v>289</v>
      </c>
      <c r="F4" s="10"/>
      <c r="G4" s="29"/>
      <c r="H4" s="88" t="s">
        <v>472</v>
      </c>
      <c r="I4" s="89" t="s">
        <v>492</v>
      </c>
      <c r="J4" s="30"/>
      <c r="K4" t="s">
        <v>292</v>
      </c>
      <c r="L4" s="33">
        <v>444000</v>
      </c>
      <c r="M4" s="33"/>
      <c r="N4" s="36">
        <v>180900</v>
      </c>
      <c r="O4" s="92">
        <f>1/2</f>
        <v>0.5</v>
      </c>
    </row>
    <row r="5" spans="2:19">
      <c r="B5" t="s">
        <v>293</v>
      </c>
      <c r="E5" s="10" t="s">
        <v>294</v>
      </c>
      <c r="F5" s="10"/>
      <c r="G5" s="29"/>
      <c r="H5" s="88" t="s">
        <v>473</v>
      </c>
      <c r="I5" s="89" t="s">
        <v>493</v>
      </c>
      <c r="J5" s="30"/>
      <c r="K5" t="s">
        <v>296</v>
      </c>
      <c r="L5" s="33">
        <v>362000</v>
      </c>
      <c r="M5" s="33"/>
      <c r="N5" s="36">
        <v>185000</v>
      </c>
      <c r="O5" s="92">
        <f>2/3</f>
        <v>0.66666666666666663</v>
      </c>
    </row>
    <row r="6" spans="2:19">
      <c r="B6" t="s">
        <v>297</v>
      </c>
      <c r="E6" s="80" t="s">
        <v>298</v>
      </c>
      <c r="G6" s="29"/>
      <c r="H6" s="88" t="s">
        <v>474</v>
      </c>
      <c r="I6" s="89" t="s">
        <v>494</v>
      </c>
      <c r="J6" s="30"/>
      <c r="N6" s="36">
        <v>198000</v>
      </c>
      <c r="O6">
        <v>0.33</v>
      </c>
    </row>
    <row r="7" spans="2:19">
      <c r="B7" t="s">
        <v>301</v>
      </c>
      <c r="E7" s="80" t="s">
        <v>302</v>
      </c>
      <c r="G7" s="29"/>
      <c r="H7" s="88" t="s">
        <v>475</v>
      </c>
      <c r="I7" s="89" t="s">
        <v>495</v>
      </c>
      <c r="J7" s="30"/>
      <c r="N7" s="36">
        <v>208200</v>
      </c>
      <c r="O7">
        <v>0.5</v>
      </c>
    </row>
    <row r="8" spans="2:19">
      <c r="B8" t="s">
        <v>305</v>
      </c>
      <c r="E8" s="10" t="s">
        <v>306</v>
      </c>
      <c r="G8" s="29"/>
      <c r="H8" s="88" t="s">
        <v>476</v>
      </c>
      <c r="I8" s="89" t="s">
        <v>496</v>
      </c>
      <c r="J8" s="30"/>
      <c r="N8" s="36">
        <v>212200</v>
      </c>
    </row>
    <row r="9" spans="2:19">
      <c r="B9" t="s">
        <v>309</v>
      </c>
      <c r="E9" s="10" t="s">
        <v>310</v>
      </c>
      <c r="G9" s="29"/>
      <c r="H9" s="88" t="s">
        <v>477</v>
      </c>
      <c r="I9" s="89" t="s">
        <v>497</v>
      </c>
      <c r="J9" s="30"/>
      <c r="N9" s="36">
        <v>212500</v>
      </c>
    </row>
    <row r="10" spans="2:19" ht="26.4">
      <c r="B10" t="s">
        <v>313</v>
      </c>
      <c r="E10" s="10" t="s">
        <v>449</v>
      </c>
      <c r="G10" s="29"/>
      <c r="H10" s="88" t="s">
        <v>478</v>
      </c>
      <c r="I10" s="89" t="s">
        <v>498</v>
      </c>
      <c r="J10" s="30"/>
      <c r="N10" s="36">
        <v>230500</v>
      </c>
    </row>
    <row r="11" spans="2:19" ht="26.4">
      <c r="B11" t="s">
        <v>316</v>
      </c>
      <c r="E11" s="10" t="s">
        <v>448</v>
      </c>
      <c r="G11" s="29"/>
      <c r="H11" s="88" t="s">
        <v>479</v>
      </c>
      <c r="I11" s="89" t="s">
        <v>499</v>
      </c>
      <c r="J11" s="30"/>
      <c r="N11" s="36">
        <v>243300</v>
      </c>
    </row>
    <row r="12" spans="2:19">
      <c r="B12" t="s">
        <v>319</v>
      </c>
      <c r="G12" s="29"/>
      <c r="H12" s="88" t="s">
        <v>480</v>
      </c>
      <c r="I12" s="89" t="s">
        <v>500</v>
      </c>
      <c r="J12" s="30"/>
      <c r="N12" s="36">
        <v>258000</v>
      </c>
    </row>
    <row r="13" spans="2:19">
      <c r="B13" t="s">
        <v>322</v>
      </c>
      <c r="G13" s="29"/>
      <c r="H13" s="405" t="s">
        <v>529</v>
      </c>
      <c r="I13" s="89" t="s">
        <v>501</v>
      </c>
      <c r="J13" s="30"/>
      <c r="N13" s="36">
        <v>264400</v>
      </c>
    </row>
    <row r="14" spans="2:19">
      <c r="B14" t="s">
        <v>324</v>
      </c>
      <c r="G14" s="29"/>
      <c r="H14" s="405" t="s">
        <v>530</v>
      </c>
      <c r="I14" s="89" t="s">
        <v>502</v>
      </c>
      <c r="J14" s="30"/>
      <c r="N14" s="36">
        <v>295100</v>
      </c>
    </row>
    <row r="15" spans="2:19">
      <c r="B15" t="s">
        <v>327</v>
      </c>
      <c r="G15" s="30"/>
      <c r="H15" s="405" t="s">
        <v>531</v>
      </c>
      <c r="I15" s="89" t="s">
        <v>528</v>
      </c>
      <c r="J15" s="30"/>
      <c r="N15" s="36">
        <v>626700</v>
      </c>
    </row>
    <row r="16" spans="2:19">
      <c r="B16" t="s">
        <v>329</v>
      </c>
      <c r="G16" s="30"/>
      <c r="H16" s="405" t="s">
        <v>532</v>
      </c>
      <c r="I16" s="89" t="s">
        <v>503</v>
      </c>
      <c r="J16" s="30"/>
      <c r="N16" s="35"/>
    </row>
    <row r="17" spans="2:36">
      <c r="G17" s="30"/>
      <c r="H17" s="405" t="s">
        <v>533</v>
      </c>
      <c r="I17" s="30"/>
      <c r="J17" s="30"/>
      <c r="N17" s="35"/>
    </row>
    <row r="18" spans="2:36">
      <c r="G18" s="30"/>
      <c r="H18" s="88" t="s">
        <v>481</v>
      </c>
      <c r="I18" s="30"/>
      <c r="J18" s="30"/>
      <c r="N18" s="35"/>
    </row>
    <row r="19" spans="2:36">
      <c r="B19" t="s">
        <v>333</v>
      </c>
      <c r="G19" s="30"/>
      <c r="H19" s="89" t="s">
        <v>482</v>
      </c>
      <c r="I19" s="30"/>
      <c r="J19" s="30"/>
      <c r="N19" s="35"/>
    </row>
    <row r="20" spans="2:36">
      <c r="G20" s="30"/>
      <c r="H20" s="89" t="s">
        <v>483</v>
      </c>
      <c r="I20" s="30"/>
      <c r="J20" s="30"/>
      <c r="K20" s="30"/>
      <c r="L20" s="391" t="s">
        <v>281</v>
      </c>
      <c r="O20" s="35"/>
    </row>
    <row r="21" spans="2:36">
      <c r="B21" t="s">
        <v>336</v>
      </c>
      <c r="G21" s="30"/>
      <c r="H21" s="88" t="s">
        <v>484</v>
      </c>
      <c r="I21" s="30"/>
      <c r="J21" s="30"/>
      <c r="K21" s="30"/>
      <c r="L21" s="402" t="s">
        <v>462</v>
      </c>
      <c r="O21" s="35"/>
    </row>
    <row r="22" spans="2:36">
      <c r="B22" t="s">
        <v>337</v>
      </c>
      <c r="G22" s="30"/>
      <c r="H22" s="211" t="s">
        <v>485</v>
      </c>
      <c r="I22" s="30"/>
      <c r="J22" s="30"/>
      <c r="K22" s="30"/>
      <c r="L22" s="392" t="s">
        <v>466</v>
      </c>
      <c r="O22" s="35"/>
    </row>
    <row r="23" spans="2:36">
      <c r="B23" t="s">
        <v>338</v>
      </c>
      <c r="G23" s="30"/>
      <c r="H23" s="211" t="s">
        <v>486</v>
      </c>
      <c r="I23" s="30"/>
      <c r="J23" s="30"/>
      <c r="K23" s="30"/>
      <c r="L23" s="33"/>
      <c r="O23" s="35"/>
    </row>
    <row r="24" spans="2:36">
      <c r="B24" t="s">
        <v>339</v>
      </c>
      <c r="G24" s="30"/>
      <c r="H24" s="90" t="s">
        <v>487</v>
      </c>
      <c r="I24" s="30"/>
      <c r="J24" s="30"/>
      <c r="K24" s="30"/>
      <c r="L24" s="33"/>
      <c r="O24" s="35"/>
    </row>
    <row r="25" spans="2:36">
      <c r="B25" t="s">
        <v>341</v>
      </c>
      <c r="G25" s="30"/>
      <c r="H25" s="211" t="s">
        <v>488</v>
      </c>
      <c r="I25" s="30"/>
      <c r="J25" s="30"/>
      <c r="K25" s="30"/>
      <c r="L25" s="393" t="s">
        <v>464</v>
      </c>
      <c r="O25" s="35"/>
    </row>
    <row r="26" spans="2:36">
      <c r="B26" t="s">
        <v>343</v>
      </c>
      <c r="G26" s="30"/>
      <c r="H26" s="211" t="s">
        <v>489</v>
      </c>
      <c r="I26" s="30"/>
      <c r="J26" s="30"/>
      <c r="K26" s="30"/>
      <c r="L26" s="394" t="s">
        <v>286</v>
      </c>
      <c r="M26" s="394" t="s">
        <v>290</v>
      </c>
      <c r="N26" s="394" t="s">
        <v>218</v>
      </c>
      <c r="O26" s="394" t="s">
        <v>299</v>
      </c>
      <c r="P26" s="394" t="s">
        <v>303</v>
      </c>
      <c r="Q26" s="394" t="s">
        <v>307</v>
      </c>
      <c r="R26" s="394" t="s">
        <v>311</v>
      </c>
      <c r="S26" s="394" t="s">
        <v>314</v>
      </c>
      <c r="T26" s="394" t="s">
        <v>317</v>
      </c>
      <c r="U26" s="394" t="s">
        <v>320</v>
      </c>
      <c r="V26" s="394" t="s">
        <v>323</v>
      </c>
      <c r="W26" s="394" t="s">
        <v>325</v>
      </c>
      <c r="X26" s="394" t="s">
        <v>328</v>
      </c>
      <c r="Y26" s="394" t="s">
        <v>330</v>
      </c>
      <c r="Z26" s="394" t="s">
        <v>331</v>
      </c>
      <c r="AA26" s="394" t="s">
        <v>332</v>
      </c>
      <c r="AB26" s="395" t="s">
        <v>334</v>
      </c>
      <c r="AC26" s="395" t="s">
        <v>335</v>
      </c>
      <c r="AD26" s="394" t="s">
        <v>340</v>
      </c>
      <c r="AE26" s="396" t="s">
        <v>342</v>
      </c>
      <c r="AF26" s="396" t="s">
        <v>344</v>
      </c>
      <c r="AG26" s="397" t="s">
        <v>346</v>
      </c>
      <c r="AH26" s="396" t="s">
        <v>348</v>
      </c>
      <c r="AI26" s="396" t="s">
        <v>350</v>
      </c>
      <c r="AJ26" s="397" t="s">
        <v>352</v>
      </c>
    </row>
    <row r="27" spans="2:36">
      <c r="B27" t="s">
        <v>345</v>
      </c>
      <c r="G27" s="30"/>
      <c r="H27" s="90" t="s">
        <v>490</v>
      </c>
      <c r="I27" s="30"/>
      <c r="J27" s="30"/>
      <c r="K27" s="30"/>
      <c r="L27" s="398" t="s">
        <v>219</v>
      </c>
      <c r="M27" s="398" t="s">
        <v>219</v>
      </c>
      <c r="N27" s="398" t="s">
        <v>466</v>
      </c>
      <c r="O27" s="398" t="s">
        <v>219</v>
      </c>
      <c r="P27" s="398" t="s">
        <v>219</v>
      </c>
      <c r="Q27" s="398" t="s">
        <v>219</v>
      </c>
      <c r="R27" s="398" t="s">
        <v>219</v>
      </c>
      <c r="S27" s="398" t="s">
        <v>537</v>
      </c>
      <c r="T27" s="398" t="s">
        <v>219</v>
      </c>
      <c r="U27" s="398" t="s">
        <v>219</v>
      </c>
      <c r="V27" s="398" t="s">
        <v>219</v>
      </c>
      <c r="W27" s="398" t="s">
        <v>219</v>
      </c>
      <c r="X27" s="398" t="s">
        <v>219</v>
      </c>
      <c r="Y27" s="398" t="s">
        <v>466</v>
      </c>
      <c r="Z27" s="398" t="s">
        <v>508</v>
      </c>
      <c r="AA27" s="398" t="s">
        <v>511</v>
      </c>
      <c r="AB27" s="398" t="s">
        <v>511</v>
      </c>
      <c r="AC27" s="398" t="s">
        <v>511</v>
      </c>
      <c r="AD27" s="398" t="s">
        <v>219</v>
      </c>
      <c r="AE27" s="398" t="s">
        <v>515</v>
      </c>
      <c r="AF27" s="398" t="s">
        <v>466</v>
      </c>
      <c r="AG27" s="398" t="s">
        <v>511</v>
      </c>
      <c r="AH27" s="398" t="s">
        <v>219</v>
      </c>
      <c r="AI27" s="398" t="s">
        <v>219</v>
      </c>
      <c r="AJ27" s="398" t="s">
        <v>219</v>
      </c>
    </row>
    <row r="28" spans="2:36">
      <c r="B28" t="s">
        <v>347</v>
      </c>
      <c r="G28" s="30"/>
      <c r="H28" s="381"/>
      <c r="I28" s="381"/>
      <c r="J28" s="30"/>
      <c r="K28" s="30"/>
      <c r="L28" s="398" t="s">
        <v>292</v>
      </c>
      <c r="M28" s="444"/>
      <c r="N28" s="398" t="s">
        <v>219</v>
      </c>
      <c r="O28" s="444"/>
      <c r="P28" s="398" t="s">
        <v>292</v>
      </c>
      <c r="Q28" s="444"/>
      <c r="R28" s="398" t="s">
        <v>292</v>
      </c>
      <c r="S28" s="398" t="s">
        <v>219</v>
      </c>
      <c r="T28" s="398" t="s">
        <v>292</v>
      </c>
      <c r="U28" s="398" t="s">
        <v>292</v>
      </c>
      <c r="V28" s="398" t="s">
        <v>292</v>
      </c>
      <c r="W28" s="398" t="s">
        <v>292</v>
      </c>
      <c r="X28" s="398" t="s">
        <v>292</v>
      </c>
      <c r="Y28" s="398" t="s">
        <v>507</v>
      </c>
      <c r="Z28" s="398" t="s">
        <v>509</v>
      </c>
      <c r="AA28" s="398" t="s">
        <v>512</v>
      </c>
      <c r="AB28" s="398" t="s">
        <v>512</v>
      </c>
      <c r="AC28" s="398" t="s">
        <v>512</v>
      </c>
      <c r="AD28" s="398" t="s">
        <v>292</v>
      </c>
      <c r="AE28" s="398" t="s">
        <v>219</v>
      </c>
      <c r="AF28" s="444"/>
      <c r="AG28" s="398" t="s">
        <v>512</v>
      </c>
      <c r="AH28" s="444"/>
      <c r="AI28" s="398" t="s">
        <v>292</v>
      </c>
      <c r="AJ28" s="398" t="s">
        <v>292</v>
      </c>
    </row>
    <row r="29" spans="2:36">
      <c r="B29" t="s">
        <v>349</v>
      </c>
      <c r="G29" s="30"/>
      <c r="H29" s="381"/>
      <c r="I29" s="381"/>
      <c r="J29" s="30"/>
      <c r="K29" s="30"/>
      <c r="L29" s="398" t="s">
        <v>296</v>
      </c>
      <c r="M29" s="444"/>
      <c r="N29" s="444"/>
      <c r="O29" s="444"/>
      <c r="P29" s="398" t="s">
        <v>296</v>
      </c>
      <c r="Q29" s="444"/>
      <c r="S29" s="398" t="s">
        <v>292</v>
      </c>
      <c r="W29" s="398" t="s">
        <v>296</v>
      </c>
      <c r="X29" s="398" t="s">
        <v>296</v>
      </c>
      <c r="Y29" s="444"/>
      <c r="Z29" s="398" t="s">
        <v>510</v>
      </c>
      <c r="AA29" s="398" t="s">
        <v>513</v>
      </c>
      <c r="AB29" s="398" t="s">
        <v>513</v>
      </c>
      <c r="AC29" s="398" t="s">
        <v>513</v>
      </c>
      <c r="AE29" s="398" t="s">
        <v>292</v>
      </c>
      <c r="AF29" s="444"/>
      <c r="AG29" s="398" t="s">
        <v>518</v>
      </c>
      <c r="AH29" s="444"/>
      <c r="AI29" s="398" t="s">
        <v>296</v>
      </c>
      <c r="AJ29" s="398" t="s">
        <v>296</v>
      </c>
    </row>
    <row r="30" spans="2:36">
      <c r="B30" t="s">
        <v>351</v>
      </c>
      <c r="G30" s="30"/>
      <c r="H30" s="382"/>
      <c r="I30" s="382"/>
      <c r="J30" s="30"/>
      <c r="K30" s="30"/>
      <c r="L30" s="444"/>
      <c r="M30" s="444"/>
      <c r="N30" s="444"/>
      <c r="O30" s="444"/>
      <c r="R30" s="444"/>
      <c r="S30" s="444"/>
      <c r="T30" s="444"/>
      <c r="U30" s="444"/>
      <c r="V30" s="444"/>
      <c r="Y30" s="444"/>
      <c r="Z30" s="444"/>
      <c r="AA30" s="398" t="s">
        <v>514</v>
      </c>
      <c r="AB30" s="398" t="s">
        <v>514</v>
      </c>
      <c r="AC30" s="398" t="s">
        <v>514</v>
      </c>
      <c r="AD30" s="444"/>
      <c r="AE30" s="444"/>
      <c r="AF30" s="444"/>
      <c r="AG30" s="398" t="s">
        <v>517</v>
      </c>
      <c r="AH30" s="444"/>
    </row>
    <row r="31" spans="2:36">
      <c r="B31" t="s">
        <v>353</v>
      </c>
      <c r="G31" s="30"/>
      <c r="H31" s="380"/>
      <c r="I31" s="380"/>
      <c r="J31" s="30"/>
      <c r="K31" s="30"/>
      <c r="O31" s="35"/>
      <c r="AG31" s="398" t="s">
        <v>519</v>
      </c>
    </row>
    <row r="32" spans="2:36">
      <c r="G32" s="30"/>
      <c r="H32" s="380"/>
      <c r="I32" s="380"/>
      <c r="J32" s="30"/>
      <c r="K32" s="30"/>
      <c r="L32" s="399" t="s">
        <v>465</v>
      </c>
      <c r="O32" s="35"/>
      <c r="AG32" s="398" t="s">
        <v>520</v>
      </c>
    </row>
    <row r="33" spans="2:33">
      <c r="G33" s="30"/>
      <c r="H33" s="380"/>
      <c r="I33" s="380"/>
      <c r="J33" s="30"/>
      <c r="K33" s="30"/>
      <c r="L33" s="400" t="s">
        <v>287</v>
      </c>
      <c r="M33" s="400" t="s">
        <v>291</v>
      </c>
      <c r="N33" s="400" t="s">
        <v>295</v>
      </c>
      <c r="O33" s="400" t="s">
        <v>300</v>
      </c>
      <c r="P33" s="400" t="s">
        <v>304</v>
      </c>
      <c r="Q33" s="400" t="s">
        <v>308</v>
      </c>
      <c r="R33" s="400" t="s">
        <v>312</v>
      </c>
      <c r="S33" s="400" t="s">
        <v>315</v>
      </c>
      <c r="T33" s="400" t="s">
        <v>318</v>
      </c>
      <c r="U33" s="400" t="s">
        <v>321</v>
      </c>
      <c r="V33" s="400" t="s">
        <v>457</v>
      </c>
      <c r="W33" s="400" t="s">
        <v>326</v>
      </c>
      <c r="X33" s="400" t="s">
        <v>454</v>
      </c>
      <c r="Y33" s="400" t="s">
        <v>455</v>
      </c>
      <c r="AG33" s="398" t="s">
        <v>521</v>
      </c>
    </row>
    <row r="34" spans="2:33">
      <c r="G34" s="30"/>
      <c r="H34" s="380"/>
      <c r="I34" s="380"/>
      <c r="J34" s="30"/>
      <c r="K34" s="30"/>
      <c r="L34" s="401" t="s">
        <v>219</v>
      </c>
      <c r="M34" s="401" t="s">
        <v>219</v>
      </c>
      <c r="N34" s="401" t="s">
        <v>219</v>
      </c>
      <c r="O34" s="401" t="s">
        <v>219</v>
      </c>
      <c r="P34" s="401" t="s">
        <v>219</v>
      </c>
      <c r="Q34" s="401" t="s">
        <v>219</v>
      </c>
      <c r="R34" s="401" t="s">
        <v>219</v>
      </c>
      <c r="S34" s="401" t="s">
        <v>466</v>
      </c>
      <c r="T34" s="401" t="s">
        <v>219</v>
      </c>
      <c r="U34" s="401" t="s">
        <v>219</v>
      </c>
      <c r="V34" s="401" t="s">
        <v>523</v>
      </c>
      <c r="W34" s="401" t="s">
        <v>466</v>
      </c>
      <c r="X34" s="401" t="s">
        <v>525</v>
      </c>
      <c r="Y34" s="401" t="s">
        <v>219</v>
      </c>
    </row>
    <row r="35" spans="2:33">
      <c r="G35" s="30"/>
      <c r="H35" s="380"/>
      <c r="I35" s="380"/>
      <c r="J35" s="30"/>
      <c r="K35" s="30"/>
      <c r="L35" s="401" t="s">
        <v>292</v>
      </c>
      <c r="M35" s="401" t="s">
        <v>292</v>
      </c>
      <c r="N35" s="401" t="s">
        <v>292</v>
      </c>
      <c r="O35" s="401" t="s">
        <v>292</v>
      </c>
      <c r="P35" s="401" t="s">
        <v>292</v>
      </c>
      <c r="Q35" s="401" t="s">
        <v>292</v>
      </c>
      <c r="R35" s="401" t="s">
        <v>292</v>
      </c>
      <c r="S35" s="444"/>
      <c r="T35" s="401" t="s">
        <v>292</v>
      </c>
      <c r="U35" s="401" t="s">
        <v>292</v>
      </c>
      <c r="V35" s="401" t="s">
        <v>524</v>
      </c>
      <c r="W35" s="444"/>
      <c r="X35" s="401" t="s">
        <v>526</v>
      </c>
      <c r="Y35" s="401" t="s">
        <v>292</v>
      </c>
    </row>
    <row r="36" spans="2:33">
      <c r="B36" t="s">
        <v>354</v>
      </c>
      <c r="G36" s="30"/>
      <c r="H36" s="380"/>
      <c r="I36" s="380"/>
      <c r="J36" s="30"/>
      <c r="K36" s="30"/>
      <c r="L36" s="401" t="s">
        <v>296</v>
      </c>
      <c r="M36" s="401" t="s">
        <v>296</v>
      </c>
      <c r="N36" s="401" t="s">
        <v>296</v>
      </c>
      <c r="O36" s="401" t="s">
        <v>296</v>
      </c>
      <c r="Q36" s="401" t="s">
        <v>296</v>
      </c>
      <c r="R36" s="401" t="s">
        <v>296</v>
      </c>
      <c r="S36" s="444"/>
      <c r="T36" s="401" t="s">
        <v>296</v>
      </c>
      <c r="U36" s="401" t="s">
        <v>296</v>
      </c>
      <c r="V36" s="444"/>
      <c r="W36" s="444"/>
      <c r="X36" s="401" t="s">
        <v>527</v>
      </c>
      <c r="Y36" s="401" t="s">
        <v>296</v>
      </c>
    </row>
    <row r="37" spans="2:33">
      <c r="B37" t="s">
        <v>355</v>
      </c>
      <c r="G37" s="30"/>
      <c r="H37" s="380"/>
      <c r="I37" s="380"/>
      <c r="J37" s="30"/>
      <c r="K37" s="30"/>
      <c r="P37" s="444"/>
      <c r="S37" s="444"/>
      <c r="V37" s="444"/>
      <c r="W37" s="444"/>
      <c r="X37" s="444"/>
    </row>
    <row r="38" spans="2:33">
      <c r="B38" t="s">
        <v>356</v>
      </c>
      <c r="G38" s="30"/>
      <c r="H38" s="380"/>
      <c r="I38" s="380"/>
      <c r="J38" s="30"/>
      <c r="K38" s="30"/>
      <c r="O38" s="30"/>
      <c r="V38" s="444"/>
    </row>
    <row r="39" spans="2:33">
      <c r="G39" s="30"/>
      <c r="H39" s="380"/>
      <c r="I39" s="380"/>
      <c r="J39" s="30"/>
      <c r="K39" s="30"/>
      <c r="O39" s="30"/>
    </row>
    <row r="40" spans="2:33">
      <c r="G40" s="30"/>
      <c r="H40" s="380"/>
      <c r="I40" s="380"/>
      <c r="J40" s="30"/>
      <c r="K40" s="30"/>
      <c r="O40" s="30"/>
    </row>
    <row r="41" spans="2:33">
      <c r="G41" s="30"/>
      <c r="H41" s="380"/>
      <c r="I41" s="380"/>
      <c r="J41" s="30"/>
      <c r="K41" s="30"/>
      <c r="O41" s="30"/>
    </row>
    <row r="42" spans="2:33">
      <c r="G42" s="30"/>
      <c r="H42" s="380"/>
      <c r="I42" s="380"/>
      <c r="J42" s="30"/>
      <c r="K42" s="30"/>
      <c r="L42" t="s">
        <v>466</v>
      </c>
      <c r="O42" s="30"/>
    </row>
    <row r="43" spans="2:33">
      <c r="G43" s="30"/>
      <c r="H43" s="380"/>
      <c r="I43" s="380"/>
      <c r="J43" s="30"/>
      <c r="K43" s="30"/>
      <c r="L43" s="403">
        <v>558000</v>
      </c>
      <c r="O43" s="30"/>
    </row>
    <row r="44" spans="2:33">
      <c r="G44" s="30"/>
      <c r="H44" s="380"/>
      <c r="I44" s="380"/>
      <c r="J44" s="30"/>
      <c r="K44" s="30"/>
      <c r="L44" s="403">
        <v>484000</v>
      </c>
      <c r="O44" s="30"/>
    </row>
    <row r="45" spans="2:33">
      <c r="G45" s="30"/>
      <c r="H45" s="380"/>
      <c r="I45" s="380"/>
      <c r="J45" s="30"/>
      <c r="K45" s="30"/>
      <c r="L45" s="403">
        <v>309900</v>
      </c>
      <c r="O45" s="30"/>
    </row>
    <row r="46" spans="2:33">
      <c r="G46" s="30"/>
      <c r="H46" s="380"/>
      <c r="I46" s="380"/>
      <c r="J46" s="30"/>
      <c r="K46" s="30"/>
      <c r="L46" s="403">
        <v>239300</v>
      </c>
      <c r="O46" s="30"/>
    </row>
    <row r="47" spans="2:33">
      <c r="G47" s="30"/>
      <c r="H47" s="380"/>
      <c r="I47" s="380"/>
      <c r="J47" s="30"/>
      <c r="K47" s="30"/>
      <c r="L47" s="403">
        <v>10695000</v>
      </c>
      <c r="O47" s="30"/>
    </row>
    <row r="48" spans="2:33">
      <c r="G48" s="30"/>
      <c r="H48" s="380"/>
      <c r="I48" s="380"/>
      <c r="J48" s="30"/>
      <c r="K48" s="30"/>
      <c r="L48" s="403">
        <v>8257000</v>
      </c>
      <c r="O48" s="30"/>
    </row>
    <row r="49" spans="7:15">
      <c r="G49" s="30"/>
      <c r="H49" s="30"/>
      <c r="I49" s="30"/>
      <c r="J49" s="30"/>
      <c r="K49" s="30"/>
      <c r="L49" s="403">
        <v>31267000</v>
      </c>
      <c r="O49" s="30"/>
    </row>
    <row r="50" spans="7:15">
      <c r="G50" s="30"/>
      <c r="H50" s="30"/>
      <c r="I50" s="30"/>
      <c r="J50" s="30"/>
      <c r="K50" s="30"/>
      <c r="L50" s="403">
        <v>24138000</v>
      </c>
      <c r="O50" s="30"/>
    </row>
    <row r="51" spans="7:15">
      <c r="G51" s="30"/>
      <c r="H51" s="30"/>
      <c r="I51" s="30"/>
      <c r="J51" s="30"/>
      <c r="K51" s="30"/>
      <c r="L51" s="403">
        <v>62543000</v>
      </c>
      <c r="O51" s="30"/>
    </row>
    <row r="52" spans="7:15">
      <c r="G52" s="30"/>
      <c r="H52" s="30"/>
      <c r="I52" s="30"/>
      <c r="J52" s="30"/>
      <c r="K52" s="30"/>
      <c r="L52" s="403">
        <v>48283000</v>
      </c>
      <c r="O52" s="30"/>
    </row>
    <row r="53" spans="7:15">
      <c r="G53" s="30"/>
      <c r="H53" s="30"/>
      <c r="I53" s="30"/>
      <c r="J53" s="30"/>
      <c r="K53" s="30"/>
      <c r="L53" s="403">
        <v>11046000</v>
      </c>
      <c r="O53" s="30"/>
    </row>
    <row r="54" spans="7:15">
      <c r="G54" s="30"/>
      <c r="H54" s="30"/>
      <c r="I54" s="30"/>
      <c r="J54" s="30"/>
      <c r="K54" s="30"/>
      <c r="L54" s="403">
        <v>8528000</v>
      </c>
      <c r="O54" s="30"/>
    </row>
    <row r="55" spans="7:15">
      <c r="G55" s="30"/>
      <c r="H55" s="30"/>
      <c r="I55" s="30"/>
      <c r="J55" s="30"/>
      <c r="K55" s="30"/>
      <c r="L55" s="403">
        <v>13255000</v>
      </c>
      <c r="O55" s="30"/>
    </row>
    <row r="56" spans="7:15">
      <c r="G56" s="30"/>
      <c r="H56" s="30"/>
      <c r="I56" s="30"/>
      <c r="J56" s="30"/>
      <c r="K56" s="30"/>
      <c r="L56" s="403">
        <v>10233000</v>
      </c>
      <c r="O56" s="30"/>
    </row>
    <row r="57" spans="7:15">
      <c r="G57" s="30"/>
      <c r="H57" s="30"/>
      <c r="I57" s="30"/>
      <c r="J57" s="30"/>
      <c r="K57" s="30"/>
      <c r="L57" s="403">
        <v>5523000</v>
      </c>
      <c r="O57" s="30"/>
    </row>
    <row r="58" spans="7:15">
      <c r="G58" s="30"/>
      <c r="H58" s="30"/>
      <c r="I58" s="30"/>
      <c r="J58" s="30"/>
      <c r="K58" s="30"/>
      <c r="L58" s="403">
        <v>4264000</v>
      </c>
      <c r="O58" s="30"/>
    </row>
    <row r="59" spans="7:15">
      <c r="G59" s="30"/>
      <c r="H59" s="30"/>
      <c r="I59" s="30"/>
      <c r="J59" s="30"/>
      <c r="K59" s="30"/>
      <c r="L59" s="403">
        <v>108900</v>
      </c>
      <c r="O59" s="30"/>
    </row>
    <row r="60" spans="7:15">
      <c r="G60" s="30"/>
      <c r="H60" s="30"/>
      <c r="I60" s="30"/>
      <c r="J60" s="30"/>
      <c r="K60" s="30"/>
      <c r="L60" s="403">
        <v>84100</v>
      </c>
      <c r="O60" s="30"/>
    </row>
    <row r="61" spans="7:15">
      <c r="G61" s="30"/>
      <c r="H61" s="30"/>
      <c r="I61" s="30"/>
      <c r="J61" s="30"/>
      <c r="K61" s="30"/>
      <c r="L61" s="403">
        <v>119830</v>
      </c>
      <c r="O61" s="30"/>
    </row>
    <row r="62" spans="7:15">
      <c r="G62" s="30"/>
      <c r="H62" s="30"/>
      <c r="I62" s="30"/>
      <c r="J62" s="30"/>
      <c r="K62" s="30"/>
      <c r="L62" s="403">
        <v>92510</v>
      </c>
      <c r="O62" s="30"/>
    </row>
    <row r="63" spans="7:15">
      <c r="G63" s="30"/>
      <c r="H63" s="30"/>
      <c r="I63" s="30"/>
      <c r="J63" s="30"/>
      <c r="K63" s="30"/>
      <c r="L63" s="403">
        <v>517800</v>
      </c>
      <c r="O63" s="30"/>
    </row>
    <row r="64" spans="7:15">
      <c r="G64" s="30"/>
      <c r="H64" s="30"/>
      <c r="I64" s="30"/>
      <c r="J64" s="30"/>
      <c r="K64" s="30"/>
      <c r="L64" s="403">
        <v>399800</v>
      </c>
      <c r="O64" s="30"/>
    </row>
    <row r="65" spans="7:15">
      <c r="G65" s="30"/>
      <c r="H65" s="30"/>
      <c r="I65" s="30"/>
      <c r="J65" s="30"/>
      <c r="K65" s="30"/>
      <c r="L65" s="403">
        <v>569660</v>
      </c>
      <c r="O65" s="30"/>
    </row>
    <row r="66" spans="7:15">
      <c r="G66" s="30"/>
      <c r="H66" s="30"/>
      <c r="I66" s="30"/>
      <c r="J66" s="30"/>
      <c r="K66" s="30"/>
      <c r="L66" s="403">
        <v>439780</v>
      </c>
      <c r="O66" s="30"/>
    </row>
    <row r="67" spans="7:15">
      <c r="G67" s="30"/>
      <c r="H67" s="30"/>
      <c r="I67" s="30"/>
      <c r="J67" s="30"/>
      <c r="K67" s="30"/>
      <c r="L67" s="403">
        <v>86011000</v>
      </c>
    </row>
    <row r="68" spans="7:15">
      <c r="G68" s="30"/>
      <c r="H68" s="30"/>
      <c r="I68" s="30"/>
      <c r="J68" s="30"/>
      <c r="K68" s="30"/>
      <c r="L68" s="403">
        <v>66400000</v>
      </c>
    </row>
    <row r="69" spans="7:15">
      <c r="G69" s="30"/>
      <c r="H69" s="30"/>
      <c r="I69" s="30"/>
      <c r="J69" s="30"/>
      <c r="K69" s="30"/>
      <c r="L69" s="403">
        <v>83100</v>
      </c>
    </row>
    <row r="70" spans="7:15">
      <c r="G70" s="30"/>
      <c r="H70" s="30"/>
      <c r="I70" s="30"/>
      <c r="J70" s="30"/>
      <c r="K70" s="30"/>
      <c r="L70" s="403">
        <v>64200</v>
      </c>
    </row>
    <row r="71" spans="7:15">
      <c r="G71" s="30"/>
      <c r="H71" s="30"/>
      <c r="I71" s="30"/>
      <c r="J71" s="30"/>
      <c r="K71" s="30"/>
      <c r="L71" s="403">
        <v>91470</v>
      </c>
    </row>
    <row r="72" spans="7:15">
      <c r="G72" s="30"/>
      <c r="H72" s="30"/>
      <c r="I72" s="30"/>
      <c r="J72" s="30"/>
      <c r="K72" s="30"/>
      <c r="L72" s="403">
        <v>70620</v>
      </c>
    </row>
    <row r="73" spans="7:15">
      <c r="G73" s="30"/>
      <c r="H73" s="30"/>
      <c r="I73" s="30"/>
      <c r="J73" s="30"/>
      <c r="K73" s="30"/>
      <c r="L73" s="403">
        <v>395700</v>
      </c>
    </row>
    <row r="74" spans="7:15">
      <c r="G74" s="30"/>
      <c r="H74" s="30"/>
      <c r="I74" s="30"/>
      <c r="J74" s="30"/>
      <c r="K74" s="30"/>
      <c r="L74" s="403">
        <v>305500</v>
      </c>
    </row>
    <row r="75" spans="7:15">
      <c r="G75" s="30"/>
      <c r="H75" s="30"/>
      <c r="I75" s="30"/>
      <c r="J75" s="30"/>
      <c r="K75" s="30"/>
      <c r="L75" s="403">
        <v>90653000</v>
      </c>
    </row>
    <row r="76" spans="7:15">
      <c r="G76" s="30"/>
      <c r="H76" s="30"/>
      <c r="I76" s="30"/>
      <c r="J76" s="30"/>
      <c r="K76" s="30"/>
      <c r="L76" s="403">
        <v>69984000</v>
      </c>
    </row>
    <row r="77" spans="7:15">
      <c r="G77" s="30"/>
      <c r="H77" s="30"/>
      <c r="I77" s="30"/>
      <c r="J77" s="30"/>
      <c r="K77" s="30"/>
      <c r="L77" s="403">
        <v>224993000</v>
      </c>
    </row>
    <row r="78" spans="7:15">
      <c r="G78" s="30"/>
      <c r="H78" s="30"/>
      <c r="I78" s="30"/>
      <c r="J78" s="30"/>
      <c r="K78" s="30"/>
      <c r="L78" s="403">
        <v>173694000</v>
      </c>
    </row>
    <row r="79" spans="7:15">
      <c r="G79" s="30"/>
      <c r="H79" s="30"/>
      <c r="I79" s="30"/>
      <c r="J79" s="30"/>
      <c r="K79" s="30"/>
      <c r="L79" s="403">
        <v>38109000</v>
      </c>
    </row>
    <row r="80" spans="7:15">
      <c r="G80" s="30"/>
      <c r="H80" s="30"/>
      <c r="I80" s="30"/>
      <c r="J80" s="30"/>
      <c r="K80" s="30"/>
      <c r="L80" s="403">
        <v>29420000</v>
      </c>
    </row>
    <row r="81" spans="7:12">
      <c r="G81" s="30"/>
      <c r="H81" s="30"/>
      <c r="I81" s="30"/>
      <c r="J81" s="30"/>
      <c r="K81" s="30"/>
      <c r="L81" s="403"/>
    </row>
    <row r="82" spans="7:12">
      <c r="G82" s="30"/>
      <c r="H82" s="30"/>
      <c r="I82" s="30"/>
      <c r="J82" s="30"/>
      <c r="K82" s="30"/>
      <c r="L82" s="403"/>
    </row>
    <row r="83" spans="7:12">
      <c r="G83" s="30"/>
      <c r="H83" s="30"/>
      <c r="I83" s="30"/>
      <c r="J83" s="30"/>
      <c r="L83" s="403"/>
    </row>
    <row r="84" spans="7:12">
      <c r="G84" s="30"/>
      <c r="H84" s="30"/>
      <c r="I84" s="30"/>
      <c r="J84" s="30"/>
      <c r="L84" s="403"/>
    </row>
    <row r="85" spans="7:12">
      <c r="G85" s="30"/>
      <c r="H85" s="30"/>
      <c r="I85" s="30"/>
      <c r="J85" s="30"/>
    </row>
    <row r="86" spans="7:12">
      <c r="G86" s="30"/>
      <c r="H86" s="30"/>
      <c r="I86" s="30"/>
      <c r="J86" s="30"/>
    </row>
    <row r="87" spans="7:12">
      <c r="G87" s="30"/>
      <c r="H87" s="30"/>
      <c r="I87" s="30"/>
      <c r="J87" s="30"/>
    </row>
    <row r="88" spans="7:12">
      <c r="H88" s="30"/>
      <c r="I88" s="30"/>
      <c r="J88" s="30"/>
    </row>
  </sheetData>
  <sortState xmlns:xlrd2="http://schemas.microsoft.com/office/spreadsheetml/2017/richdata2" ref="O3:O37">
    <sortCondition ref="O3:O37"/>
  </sortState>
  <mergeCells count="1">
    <mergeCell ref="G1:J1"/>
  </mergeCells>
  <phoneticPr fontId="13"/>
  <conditionalFormatting sqref="L43:L84">
    <cfRule type="duplicateValues" dxfId="2" priority="5"/>
  </conditionalFormatting>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1E609-DBCF-43F0-9685-289C40BA979A}">
  <sheetPr>
    <tabColor rgb="FFFFC000"/>
    <outlinePr summaryRight="0"/>
    <pageSetUpPr fitToPage="1"/>
  </sheetPr>
  <dimension ref="A1:O61"/>
  <sheetViews>
    <sheetView showGridLines="0" view="pageBreakPreview" topLeftCell="A18" zoomScaleNormal="115" zoomScaleSheetLayoutView="100" workbookViewId="0">
      <selection activeCell="B13" sqref="B13"/>
    </sheetView>
  </sheetViews>
  <sheetFormatPr defaultColWidth="9" defaultRowHeight="13.2" outlineLevelCol="1"/>
  <cols>
    <col min="1" max="1" width="7.33203125" style="216" bestFit="1" customWidth="1"/>
    <col min="2" max="2" width="29" style="214" customWidth="1"/>
    <col min="3" max="3" width="36.33203125" style="215" bestFit="1" customWidth="1" outlineLevel="1"/>
    <col min="4" max="4" width="14" style="215" bestFit="1" customWidth="1"/>
    <col min="5" max="5" width="18.21875" style="215" customWidth="1"/>
    <col min="6" max="6" width="13.6640625" style="215" customWidth="1"/>
    <col min="7" max="7" width="14" style="215" bestFit="1" customWidth="1"/>
    <col min="8" max="8" width="20.6640625" style="215" customWidth="1"/>
    <col min="9" max="9" width="12.109375" style="215" customWidth="1"/>
    <col min="10" max="10" width="17.33203125" style="215" bestFit="1" customWidth="1"/>
    <col min="11" max="11" width="12.109375" style="215" customWidth="1"/>
    <col min="12" max="12" width="18.33203125" style="215" bestFit="1" customWidth="1"/>
    <col min="13" max="13" width="14.6640625" style="215" customWidth="1"/>
    <col min="14" max="14" width="12.6640625" style="215" customWidth="1"/>
    <col min="15" max="16384" width="9" style="215"/>
  </cols>
  <sheetData>
    <row r="1" spans="1:15" ht="29.25" customHeight="1">
      <c r="A1" s="213" t="s">
        <v>428</v>
      </c>
      <c r="C1" s="34"/>
    </row>
    <row r="2" spans="1:15" ht="24" customHeight="1">
      <c r="A2" s="297"/>
      <c r="B2" s="764"/>
      <c r="C2" s="764"/>
      <c r="D2" s="764"/>
      <c r="E2" s="764"/>
      <c r="F2" s="764"/>
      <c r="G2" s="764"/>
      <c r="H2" s="764"/>
      <c r="I2" s="764"/>
      <c r="J2" s="764"/>
      <c r="K2" s="764"/>
      <c r="L2" s="764"/>
      <c r="M2" s="764"/>
    </row>
    <row r="3" spans="1:15" ht="18.75" customHeight="1">
      <c r="A3" s="297"/>
      <c r="B3" s="217"/>
      <c r="C3" s="218"/>
    </row>
    <row r="4" spans="1:15" ht="18.75" customHeight="1">
      <c r="A4" s="297" t="s">
        <v>246</v>
      </c>
      <c r="B4" s="217"/>
      <c r="C4" s="218"/>
    </row>
    <row r="5" spans="1:15" ht="18.75" customHeight="1">
      <c r="A5" s="297"/>
      <c r="B5" s="217"/>
      <c r="C5" s="218"/>
    </row>
    <row r="6" spans="1:15" ht="18.75" customHeight="1">
      <c r="A6" s="297"/>
      <c r="B6" s="217"/>
      <c r="C6" s="218"/>
    </row>
    <row r="7" spans="1:15" ht="18.75" customHeight="1">
      <c r="A7" s="298" t="s">
        <v>247</v>
      </c>
      <c r="B7" s="212"/>
      <c r="C7" s="212"/>
      <c r="D7" s="219"/>
    </row>
    <row r="8" spans="1:15" ht="15.75" customHeight="1">
      <c r="A8" s="297"/>
      <c r="B8" s="765"/>
      <c r="C8" s="758"/>
      <c r="D8" s="758"/>
      <c r="E8" s="758"/>
      <c r="F8" s="758"/>
      <c r="G8" s="758"/>
      <c r="H8" s="758"/>
      <c r="I8" s="758"/>
      <c r="J8" s="758"/>
      <c r="K8" s="767"/>
      <c r="L8" s="758"/>
      <c r="M8" s="760"/>
    </row>
    <row r="9" spans="1:15" ht="15.75" customHeight="1">
      <c r="A9" s="297"/>
      <c r="B9" s="765"/>
      <c r="C9" s="758"/>
      <c r="D9" s="758"/>
      <c r="E9" s="758"/>
      <c r="F9" s="758"/>
      <c r="G9" s="758"/>
      <c r="H9" s="758"/>
      <c r="I9" s="758"/>
      <c r="J9" s="758"/>
      <c r="K9" s="758"/>
      <c r="L9" s="759"/>
      <c r="M9" s="761"/>
    </row>
    <row r="10" spans="1:15" ht="15.75" customHeight="1">
      <c r="A10" s="297"/>
      <c r="B10" s="765"/>
      <c r="C10" s="758"/>
      <c r="D10" s="758"/>
      <c r="E10" s="758"/>
      <c r="F10" s="758"/>
      <c r="G10" s="758"/>
      <c r="H10" s="758"/>
      <c r="I10" s="758"/>
      <c r="J10" s="758"/>
      <c r="K10" s="758"/>
      <c r="L10" s="759"/>
      <c r="M10" s="761"/>
      <c r="N10" s="762"/>
      <c r="O10" s="762"/>
    </row>
    <row r="11" spans="1:15" ht="15.75" customHeight="1">
      <c r="A11" s="297" t="s">
        <v>248</v>
      </c>
      <c r="B11" s="765"/>
      <c r="C11" s="758"/>
      <c r="D11" s="758"/>
      <c r="E11" s="758"/>
      <c r="F11" s="758"/>
      <c r="G11" s="758"/>
      <c r="H11" s="758"/>
      <c r="I11" s="758"/>
      <c r="J11" s="758"/>
      <c r="K11" s="758"/>
      <c r="L11" s="759"/>
      <c r="M11" s="761"/>
      <c r="N11" s="762"/>
      <c r="O11" s="762"/>
    </row>
    <row r="12" spans="1:15" ht="18">
      <c r="A12" s="297" t="s">
        <v>249</v>
      </c>
      <c r="B12" s="279"/>
      <c r="C12" s="279"/>
      <c r="D12" s="233"/>
      <c r="E12" s="233"/>
      <c r="F12" s="279"/>
      <c r="G12" s="233"/>
      <c r="H12" s="233"/>
      <c r="I12" s="233"/>
      <c r="J12" s="233"/>
      <c r="K12" s="233"/>
      <c r="L12" s="280"/>
      <c r="M12" s="233"/>
    </row>
    <row r="13" spans="1:15" ht="18">
      <c r="A13" s="297"/>
      <c r="B13" s="281"/>
      <c r="C13" s="226"/>
      <c r="D13" s="226"/>
      <c r="E13" s="226"/>
      <c r="F13" s="226"/>
      <c r="G13" s="226"/>
      <c r="H13" s="226"/>
      <c r="I13" s="226"/>
      <c r="J13" s="226"/>
      <c r="K13" s="226"/>
      <c r="L13" s="226"/>
      <c r="M13" s="226"/>
      <c r="N13" s="231"/>
      <c r="O13" s="232"/>
    </row>
    <row r="14" spans="1:15" ht="18">
      <c r="A14" s="297"/>
      <c r="B14" s="282"/>
      <c r="C14" s="283"/>
      <c r="D14" s="284"/>
      <c r="E14" s="284"/>
      <c r="F14" s="285"/>
      <c r="G14" s="284"/>
      <c r="H14" s="286"/>
      <c r="I14" s="287"/>
      <c r="J14" s="287"/>
      <c r="K14" s="288"/>
      <c r="L14" s="289"/>
      <c r="M14" s="290"/>
      <c r="N14" s="242"/>
      <c r="O14" s="243"/>
    </row>
    <row r="15" spans="1:15" ht="18">
      <c r="A15" s="297"/>
      <c r="B15" s="282"/>
      <c r="C15" s="283"/>
      <c r="D15" s="284"/>
      <c r="E15" s="284"/>
      <c r="F15" s="285"/>
      <c r="G15" s="284"/>
      <c r="H15" s="286"/>
      <c r="I15" s="287"/>
      <c r="J15" s="287"/>
      <c r="K15" s="288"/>
      <c r="L15" s="289"/>
      <c r="M15" s="290"/>
      <c r="N15" s="242"/>
      <c r="O15" s="243"/>
    </row>
    <row r="16" spans="1:15" ht="18">
      <c r="A16" s="297"/>
      <c r="B16" s="282"/>
      <c r="C16" s="283"/>
      <c r="D16" s="284"/>
      <c r="E16" s="284"/>
      <c r="F16" s="285"/>
      <c r="G16" s="284"/>
      <c r="H16" s="286"/>
      <c r="I16" s="287"/>
      <c r="J16" s="287"/>
      <c r="K16" s="288"/>
      <c r="L16" s="289"/>
      <c r="M16" s="290"/>
      <c r="N16" s="242"/>
      <c r="O16" s="243"/>
    </row>
    <row r="17" spans="1:15" ht="18">
      <c r="A17" s="297"/>
      <c r="B17" s="282"/>
      <c r="C17" s="283"/>
      <c r="D17" s="284"/>
      <c r="E17" s="284"/>
      <c r="F17" s="285"/>
      <c r="G17" s="284"/>
      <c r="H17" s="286"/>
      <c r="I17" s="287"/>
      <c r="J17" s="287"/>
      <c r="K17" s="288"/>
      <c r="L17" s="289"/>
      <c r="M17" s="290"/>
      <c r="N17" s="243"/>
      <c r="O17" s="243"/>
    </row>
    <row r="18" spans="1:15" ht="18">
      <c r="A18" s="297" t="s">
        <v>250</v>
      </c>
      <c r="B18" s="282"/>
      <c r="C18" s="283"/>
      <c r="D18" s="284"/>
      <c r="E18" s="284"/>
      <c r="F18" s="285"/>
      <c r="G18" s="284"/>
      <c r="H18" s="286"/>
      <c r="I18" s="287"/>
      <c r="J18" s="287"/>
      <c r="K18" s="288"/>
      <c r="L18" s="289"/>
      <c r="M18" s="290"/>
      <c r="N18" s="243"/>
      <c r="O18" s="243"/>
    </row>
    <row r="19" spans="1:15" ht="18">
      <c r="A19" s="297" t="s">
        <v>251</v>
      </c>
      <c r="B19" s="282"/>
      <c r="C19" s="283"/>
      <c r="D19" s="284"/>
      <c r="E19" s="284"/>
      <c r="F19" s="285"/>
      <c r="G19" s="284"/>
      <c r="H19" s="286"/>
      <c r="I19" s="287"/>
      <c r="J19" s="287"/>
      <c r="K19" s="288"/>
      <c r="L19" s="289"/>
      <c r="M19" s="290"/>
      <c r="N19" s="243"/>
      <c r="O19" s="243"/>
    </row>
    <row r="20" spans="1:15" ht="18">
      <c r="A20" s="297" t="s">
        <v>187</v>
      </c>
      <c r="B20" s="282"/>
      <c r="C20" s="283"/>
      <c r="D20" s="284"/>
      <c r="E20" s="284"/>
      <c r="F20" s="285"/>
      <c r="G20" s="284"/>
      <c r="H20" s="286"/>
      <c r="I20" s="287"/>
      <c r="J20" s="287"/>
      <c r="K20" s="288"/>
      <c r="L20" s="289"/>
      <c r="M20" s="290"/>
      <c r="N20" s="243"/>
      <c r="O20" s="243"/>
    </row>
    <row r="21" spans="1:15" ht="18">
      <c r="A21" s="297" t="s">
        <v>187</v>
      </c>
      <c r="B21" s="282"/>
      <c r="C21" s="283"/>
      <c r="D21" s="284"/>
      <c r="E21" s="284"/>
      <c r="F21" s="285"/>
      <c r="G21" s="284"/>
      <c r="H21" s="286"/>
      <c r="I21" s="287"/>
      <c r="J21" s="287"/>
      <c r="K21" s="288"/>
      <c r="L21" s="289"/>
      <c r="M21" s="290"/>
    </row>
    <row r="22" spans="1:15" ht="18">
      <c r="A22" s="297"/>
      <c r="B22" s="282"/>
      <c r="C22" s="283"/>
      <c r="D22" s="284"/>
      <c r="E22" s="284"/>
      <c r="F22" s="285"/>
      <c r="G22" s="284"/>
      <c r="H22" s="286"/>
      <c r="I22" s="287"/>
      <c r="J22" s="287"/>
      <c r="K22" s="288"/>
      <c r="L22" s="289"/>
      <c r="M22" s="290"/>
    </row>
    <row r="23" spans="1:15" ht="18">
      <c r="A23" s="297" t="s">
        <v>252</v>
      </c>
      <c r="B23" s="282"/>
      <c r="C23" s="283"/>
      <c r="D23" s="284"/>
      <c r="E23" s="284"/>
      <c r="F23" s="285"/>
      <c r="G23" s="284"/>
      <c r="H23" s="286"/>
      <c r="I23" s="287"/>
      <c r="J23" s="287"/>
      <c r="K23" s="288"/>
      <c r="L23" s="289"/>
      <c r="M23" s="290"/>
    </row>
    <row r="24" spans="1:15" ht="18">
      <c r="A24" s="297"/>
      <c r="B24" s="282"/>
      <c r="C24" s="283"/>
      <c r="D24" s="284"/>
      <c r="E24" s="284"/>
      <c r="F24" s="285"/>
      <c r="G24" s="284"/>
      <c r="H24" s="286"/>
      <c r="I24" s="287"/>
      <c r="J24" s="287"/>
      <c r="K24" s="288"/>
      <c r="L24" s="289"/>
      <c r="M24" s="290"/>
    </row>
    <row r="25" spans="1:15" ht="18">
      <c r="A25" s="297"/>
      <c r="B25" s="282"/>
      <c r="C25" s="283"/>
      <c r="D25" s="284"/>
      <c r="E25" s="284"/>
      <c r="F25" s="285"/>
      <c r="G25" s="284"/>
      <c r="H25" s="286"/>
      <c r="I25" s="287"/>
      <c r="J25" s="287"/>
      <c r="K25" s="288"/>
      <c r="L25" s="289"/>
      <c r="M25" s="290"/>
    </row>
    <row r="26" spans="1:15" ht="18">
      <c r="A26" s="297"/>
      <c r="B26" s="282"/>
      <c r="C26" s="283"/>
      <c r="D26" s="284"/>
      <c r="E26" s="284"/>
      <c r="F26" s="285"/>
      <c r="G26" s="284"/>
      <c r="H26" s="286"/>
      <c r="I26" s="287"/>
      <c r="J26" s="287"/>
      <c r="K26" s="288"/>
      <c r="L26" s="289"/>
      <c r="M26" s="290"/>
    </row>
    <row r="27" spans="1:15" ht="18">
      <c r="A27" s="766" t="s">
        <v>253</v>
      </c>
      <c r="B27" s="766"/>
      <c r="C27" s="766"/>
      <c r="D27" s="284"/>
      <c r="E27" s="284"/>
      <c r="F27" s="285"/>
      <c r="G27" s="284"/>
      <c r="H27" s="286"/>
      <c r="I27" s="287"/>
      <c r="J27" s="287"/>
      <c r="K27" s="288"/>
      <c r="L27" s="289"/>
      <c r="M27" s="290"/>
    </row>
    <row r="28" spans="1:15" ht="18">
      <c r="A28" s="297"/>
      <c r="B28" s="282"/>
      <c r="C28" s="283"/>
      <c r="D28" s="284"/>
      <c r="E28" s="284"/>
      <c r="F28" s="285"/>
      <c r="G28" s="284"/>
      <c r="H28" s="286"/>
      <c r="I28" s="287"/>
      <c r="J28" s="287"/>
      <c r="K28" s="288"/>
      <c r="L28" s="289"/>
      <c r="M28" s="290"/>
    </row>
    <row r="29" spans="1:15" ht="18">
      <c r="A29" s="297"/>
      <c r="B29" s="282"/>
      <c r="C29" s="283"/>
      <c r="D29" s="284"/>
      <c r="E29" s="284"/>
      <c r="F29" s="285"/>
      <c r="G29" s="284"/>
      <c r="H29" s="286"/>
      <c r="I29" s="287"/>
      <c r="J29" s="287"/>
      <c r="K29" s="288"/>
      <c r="L29" s="289"/>
      <c r="M29" s="290"/>
    </row>
    <row r="30" spans="1:15" ht="18">
      <c r="A30" s="297"/>
      <c r="B30" s="282"/>
      <c r="C30" s="283"/>
      <c r="D30" s="284"/>
      <c r="E30" s="284"/>
      <c r="F30" s="285"/>
      <c r="G30" s="284"/>
      <c r="H30" s="286"/>
      <c r="I30" s="287"/>
      <c r="J30" s="287"/>
      <c r="K30" s="288"/>
      <c r="L30" s="289"/>
      <c r="M30" s="290"/>
    </row>
    <row r="31" spans="1:15" ht="18">
      <c r="A31" s="297" t="s">
        <v>188</v>
      </c>
      <c r="B31" s="282"/>
      <c r="C31" s="283"/>
      <c r="D31" s="284"/>
      <c r="E31" s="284"/>
      <c r="F31" s="285"/>
      <c r="G31" s="284"/>
      <c r="H31" s="286"/>
      <c r="I31" s="287"/>
      <c r="J31" s="287"/>
      <c r="K31" s="288"/>
      <c r="L31" s="289"/>
      <c r="M31" s="290"/>
    </row>
    <row r="32" spans="1:15" ht="18">
      <c r="A32" s="297" t="s">
        <v>254</v>
      </c>
      <c r="B32" s="282"/>
      <c r="C32" s="283"/>
      <c r="D32" s="284"/>
      <c r="E32" s="284"/>
      <c r="F32" s="285"/>
      <c r="G32" s="284"/>
      <c r="H32" s="286"/>
      <c r="I32" s="287"/>
      <c r="J32" s="287"/>
      <c r="K32" s="288"/>
      <c r="L32" s="289"/>
      <c r="M32" s="290"/>
    </row>
    <row r="33" spans="1:13" ht="18">
      <c r="A33" s="297"/>
      <c r="B33" s="282"/>
      <c r="C33" s="283"/>
      <c r="D33" s="284"/>
      <c r="E33" s="284"/>
      <c r="F33" s="285"/>
      <c r="G33" s="284"/>
      <c r="H33" s="286"/>
      <c r="I33" s="287"/>
      <c r="J33" s="287"/>
      <c r="K33" s="288"/>
      <c r="L33" s="289"/>
      <c r="M33" s="289"/>
    </row>
    <row r="34" spans="1:13" ht="18">
      <c r="A34" s="297" t="s">
        <v>189</v>
      </c>
      <c r="B34" s="291"/>
      <c r="C34" s="292"/>
      <c r="D34" s="293"/>
      <c r="E34" s="293"/>
      <c r="F34" s="293"/>
      <c r="G34" s="293"/>
      <c r="H34" s="293"/>
      <c r="I34" s="289"/>
      <c r="J34" s="289"/>
      <c r="K34" s="289"/>
      <c r="L34" s="289"/>
      <c r="M34" s="294"/>
    </row>
    <row r="35" spans="1:13" ht="18">
      <c r="A35" s="297" t="s">
        <v>226</v>
      </c>
    </row>
    <row r="36" spans="1:13" ht="18">
      <c r="A36" s="297"/>
      <c r="D36" s="763"/>
      <c r="E36" s="763"/>
      <c r="F36" s="763"/>
      <c r="G36" s="763"/>
      <c r="H36" s="295"/>
    </row>
    <row r="37" spans="1:13" ht="18">
      <c r="A37" s="297"/>
      <c r="B37" s="266"/>
      <c r="D37" s="763"/>
      <c r="E37" s="763"/>
      <c r="F37" s="763"/>
      <c r="G37" s="763"/>
    </row>
    <row r="38" spans="1:13" ht="15.75" customHeight="1">
      <c r="A38" s="297"/>
      <c r="B38" s="268"/>
      <c r="D38" s="763"/>
      <c r="E38" s="763"/>
      <c r="F38" s="763"/>
      <c r="G38" s="763"/>
    </row>
    <row r="39" spans="1:13" ht="15.75" customHeight="1">
      <c r="A39" s="297"/>
      <c r="B39" s="268"/>
      <c r="D39" s="269"/>
      <c r="E39" s="269"/>
      <c r="F39" s="269"/>
      <c r="G39" s="269"/>
    </row>
    <row r="40" spans="1:13" ht="15.75" customHeight="1">
      <c r="A40" s="297"/>
      <c r="B40" s="270"/>
      <c r="C40" s="299"/>
      <c r="D40" s="299"/>
      <c r="E40" s="299"/>
      <c r="F40" s="299"/>
      <c r="G40" s="299"/>
      <c r="H40" s="299"/>
      <c r="I40" s="299"/>
      <c r="J40" s="299"/>
      <c r="K40" s="299"/>
      <c r="L40" s="299"/>
      <c r="M40" s="299"/>
    </row>
    <row r="41" spans="1:13" ht="15.75" customHeight="1">
      <c r="A41" s="297"/>
      <c r="B41" s="270"/>
      <c r="C41" s="299"/>
      <c r="D41" s="299"/>
      <c r="E41" s="299"/>
      <c r="F41" s="299"/>
      <c r="G41" s="299"/>
      <c r="H41" s="299"/>
      <c r="I41" s="299"/>
      <c r="J41" s="299"/>
      <c r="K41" s="299"/>
      <c r="L41" s="299"/>
      <c r="M41" s="299"/>
    </row>
    <row r="42" spans="1:13" ht="15.75" customHeight="1">
      <c r="A42" s="297"/>
      <c r="B42" s="270"/>
      <c r="C42" s="299"/>
      <c r="D42" s="299"/>
      <c r="E42" s="299"/>
      <c r="F42" s="299"/>
      <c r="G42" s="299"/>
      <c r="H42" s="299"/>
      <c r="I42" s="299"/>
      <c r="J42" s="299"/>
      <c r="K42" s="299"/>
      <c r="L42" s="299"/>
      <c r="M42" s="299"/>
    </row>
    <row r="43" spans="1:13" ht="15.75" customHeight="1">
      <c r="A43" s="297"/>
      <c r="B43" s="271"/>
      <c r="C43" s="299"/>
      <c r="D43" s="299"/>
      <c r="E43" s="299"/>
      <c r="F43" s="299"/>
      <c r="G43" s="299"/>
      <c r="H43" s="299"/>
      <c r="I43" s="299"/>
      <c r="J43" s="299"/>
      <c r="K43" s="299"/>
      <c r="L43" s="299"/>
      <c r="M43" s="299"/>
    </row>
    <row r="44" spans="1:13" ht="15.75" customHeight="1">
      <c r="A44" s="297" t="s">
        <v>255</v>
      </c>
      <c r="B44" s="271"/>
      <c r="C44" s="299"/>
      <c r="D44" s="299"/>
      <c r="E44" s="299"/>
      <c r="F44" s="299"/>
      <c r="G44" s="299"/>
      <c r="H44" s="299"/>
      <c r="I44" s="299"/>
      <c r="J44" s="299"/>
      <c r="K44" s="299"/>
      <c r="L44" s="299"/>
      <c r="M44" s="299"/>
    </row>
    <row r="45" spans="1:13" ht="15.75" customHeight="1">
      <c r="A45" s="296"/>
      <c r="B45" s="273"/>
      <c r="D45" s="274"/>
    </row>
    <row r="46" spans="1:13" ht="15.75" customHeight="1">
      <c r="A46" s="296"/>
      <c r="B46" s="268"/>
      <c r="D46" s="274"/>
    </row>
    <row r="47" spans="1:13" ht="15.75" customHeight="1">
      <c r="A47" s="296"/>
      <c r="B47" s="271"/>
      <c r="D47" s="274"/>
    </row>
    <row r="48" spans="1:13" ht="15.75" customHeight="1">
      <c r="A48" s="296"/>
      <c r="B48" s="273"/>
      <c r="D48" s="274"/>
    </row>
    <row r="49" spans="1:4" ht="15.75" customHeight="1">
      <c r="A49" s="296"/>
      <c r="B49" s="268"/>
      <c r="D49" s="274"/>
    </row>
    <row r="50" spans="1:4" ht="15.75" customHeight="1">
      <c r="A50" s="296"/>
      <c r="B50" s="268"/>
      <c r="D50" s="274"/>
    </row>
    <row r="51" spans="1:4" ht="15.75" customHeight="1">
      <c r="A51" s="296"/>
      <c r="B51" s="270"/>
      <c r="D51" s="274"/>
    </row>
    <row r="52" spans="1:4" ht="15.75" customHeight="1">
      <c r="A52" s="296"/>
      <c r="B52" s="270"/>
      <c r="D52" s="274"/>
    </row>
    <row r="53" spans="1:4" ht="15.75" customHeight="1">
      <c r="A53" s="296"/>
      <c r="B53" s="270"/>
      <c r="D53" s="274"/>
    </row>
    <row r="54" spans="1:4" ht="15.75" customHeight="1">
      <c r="A54" s="296"/>
      <c r="B54" s="273"/>
      <c r="D54" s="274"/>
    </row>
    <row r="55" spans="1:4" ht="15.75" customHeight="1">
      <c r="A55" s="296"/>
      <c r="B55" s="268"/>
      <c r="D55" s="274"/>
    </row>
    <row r="56" spans="1:4" ht="15.75" customHeight="1">
      <c r="A56" s="296"/>
      <c r="B56" s="270"/>
      <c r="D56" s="274"/>
    </row>
    <row r="57" spans="1:4" ht="15.75" customHeight="1">
      <c r="A57" s="296"/>
      <c r="B57" s="270"/>
      <c r="D57" s="274"/>
    </row>
    <row r="58" spans="1:4" ht="15.75" customHeight="1">
      <c r="A58" s="296"/>
      <c r="B58" s="276"/>
      <c r="D58" s="274"/>
    </row>
    <row r="59" spans="1:4" ht="15.75" customHeight="1">
      <c r="A59" s="296"/>
      <c r="B59" s="270"/>
      <c r="D59" s="274"/>
    </row>
    <row r="60" spans="1:4" ht="15.75" customHeight="1">
      <c r="A60" s="296"/>
      <c r="B60" s="277"/>
      <c r="D60" s="278"/>
    </row>
    <row r="61" spans="1:4">
      <c r="A61" s="277"/>
      <c r="B61" s="277"/>
      <c r="D61" s="278"/>
    </row>
  </sheetData>
  <sheetProtection selectLockedCells="1"/>
  <mergeCells count="16">
    <mergeCell ref="L8:L11"/>
    <mergeCell ref="M8:M11"/>
    <mergeCell ref="N10:O11"/>
    <mergeCell ref="D36:G38"/>
    <mergeCell ref="B2:M2"/>
    <mergeCell ref="B8:B11"/>
    <mergeCell ref="C8:C11"/>
    <mergeCell ref="D8:D11"/>
    <mergeCell ref="E8:E11"/>
    <mergeCell ref="F8:F11"/>
    <mergeCell ref="G8:G11"/>
    <mergeCell ref="H8:H11"/>
    <mergeCell ref="I8:I11"/>
    <mergeCell ref="A27:C27"/>
    <mergeCell ref="J8:J11"/>
    <mergeCell ref="K8:K11"/>
  </mergeCells>
  <phoneticPr fontId="45"/>
  <conditionalFormatting sqref="K14:K33">
    <cfRule type="expression" dxfId="1" priority="1">
      <formula>IF(C14="都道府県が行う事業（直接補助）",TRUE,FALSE)</formula>
    </cfRule>
  </conditionalFormatting>
  <dataValidations count="4">
    <dataValidation type="list" imeMode="off" allowBlank="1" showInputMessage="1" showErrorMessage="1" sqref="H14:H33" xr:uid="{55573797-D865-4746-AE49-B7A9298BEC74}">
      <formula1>$H$36:$H$38</formula1>
    </dataValidation>
    <dataValidation allowBlank="1" showInputMessage="1" showErrorMessage="1" sqref="I14:I33" xr:uid="{F77EF298-9803-4E0C-B1A8-F5DC0AAB8EB6}"/>
    <dataValidation type="list" allowBlank="1" showInputMessage="1" showErrorMessage="1" sqref="C14:C26 C28:C33" xr:uid="{1A655C54-53A2-4718-AF93-CF1633DCCF9F}">
      <formula1>$C$36:$C$37</formula1>
    </dataValidation>
    <dataValidation imeMode="off" allowBlank="1" showInputMessage="1" showErrorMessage="1" sqref="I8:I13 C8:C13 D8:G33 C62:K1048576 L34:M34 H8 H12:H13 E34:H35 J8:K33 C34:D36 I34:K39 B37:B61 G45:K61" xr:uid="{40007341-78DA-4DA7-92E4-322BF73BE485}"/>
  </dataValidations>
  <printOptions horizontalCentered="1"/>
  <pageMargins left="0.39370078740157483" right="0.39370078740157483" top="0.74803149606299213" bottom="0.74803149606299213" header="0.31496062992125984" footer="0.31496062992125984"/>
  <headerFoot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F94C3-C2E7-4923-91C5-B2ABD5B00E9E}">
  <sheetPr>
    <tabColor rgb="FFFFC000"/>
    <outlinePr summaryRight="0"/>
    <pageSetUpPr fitToPage="1"/>
  </sheetPr>
  <dimension ref="A1:M60"/>
  <sheetViews>
    <sheetView showGridLines="0" view="pageBreakPreview" zoomScaleNormal="115" zoomScaleSheetLayoutView="100" workbookViewId="0">
      <selection activeCell="B13" sqref="B13"/>
    </sheetView>
  </sheetViews>
  <sheetFormatPr defaultColWidth="9" defaultRowHeight="13.2" outlineLevelCol="1"/>
  <cols>
    <col min="1" max="1" width="7.33203125" style="216" bestFit="1" customWidth="1"/>
    <col min="2" max="2" width="29" style="214" customWidth="1"/>
    <col min="3" max="3" width="36.33203125" style="215" bestFit="1" customWidth="1" outlineLevel="1"/>
    <col min="4" max="4" width="14" style="215" bestFit="1" customWidth="1"/>
    <col min="5" max="5" width="18.21875" style="215" customWidth="1"/>
    <col min="6" max="6" width="13.6640625" style="215" customWidth="1"/>
    <col min="7" max="7" width="14" style="215" bestFit="1" customWidth="1"/>
    <col min="8" max="8" width="20.6640625" style="215" customWidth="1"/>
    <col min="9" max="9" width="12.109375" style="215" customWidth="1"/>
    <col min="10" max="10" width="17.33203125" style="215" bestFit="1" customWidth="1"/>
    <col min="11" max="11" width="12.109375" style="215" customWidth="1"/>
    <col min="12" max="12" width="18.33203125" style="215" bestFit="1" customWidth="1"/>
    <col min="13" max="13" width="14.6640625" style="215" customWidth="1"/>
    <col min="14" max="14" width="12.6640625" style="215" customWidth="1"/>
    <col min="15" max="16384" width="9" style="215"/>
  </cols>
  <sheetData>
    <row r="1" spans="1:13" ht="15.75" customHeight="1">
      <c r="A1" s="213" t="s">
        <v>429</v>
      </c>
      <c r="B1" s="270"/>
      <c r="C1" s="299"/>
      <c r="D1" s="299"/>
      <c r="E1" s="299"/>
      <c r="F1" s="299"/>
      <c r="G1" s="299"/>
      <c r="H1" s="299"/>
      <c r="I1" s="299"/>
      <c r="J1" s="299"/>
      <c r="K1" s="299"/>
      <c r="L1" s="299"/>
      <c r="M1" s="299"/>
    </row>
    <row r="2" spans="1:13" ht="15.75" customHeight="1">
      <c r="A2" s="296"/>
      <c r="B2" s="270"/>
      <c r="C2" s="299"/>
      <c r="D2" s="299"/>
      <c r="E2" s="299"/>
      <c r="F2" s="299"/>
      <c r="G2" s="299"/>
      <c r="H2" s="299"/>
      <c r="I2" s="299"/>
      <c r="J2" s="299"/>
      <c r="K2" s="299"/>
      <c r="L2" s="299"/>
      <c r="M2" s="299"/>
    </row>
    <row r="3" spans="1:13" ht="15.75" customHeight="1">
      <c r="A3" t="s">
        <v>256</v>
      </c>
      <c r="C3" s="299"/>
      <c r="D3" s="299"/>
      <c r="E3" s="299"/>
      <c r="F3" s="299"/>
      <c r="G3" s="299"/>
      <c r="H3" s="299"/>
      <c r="I3" s="299"/>
      <c r="J3" s="299"/>
      <c r="K3" s="299"/>
      <c r="L3" s="299"/>
      <c r="M3" s="299"/>
    </row>
    <row r="4" spans="1:13" ht="15.75" customHeight="1">
      <c r="A4" t="s">
        <v>257</v>
      </c>
      <c r="C4" s="299"/>
      <c r="D4" s="299"/>
      <c r="E4" s="299"/>
      <c r="F4" s="299"/>
      <c r="G4" s="299"/>
      <c r="H4" s="299"/>
      <c r="I4" s="299"/>
      <c r="J4" s="299"/>
      <c r="K4" s="299"/>
      <c r="L4" s="299"/>
      <c r="M4" s="299"/>
    </row>
    <row r="5" spans="1:13" ht="15.75" customHeight="1">
      <c r="A5" t="s">
        <v>258</v>
      </c>
      <c r="C5" s="299"/>
      <c r="D5" s="299"/>
      <c r="E5" s="299"/>
      <c r="F5" s="299"/>
      <c r="G5" s="299"/>
      <c r="H5" s="299"/>
      <c r="I5" s="299"/>
      <c r="J5" s="299"/>
      <c r="K5" s="299"/>
      <c r="L5" s="299"/>
      <c r="M5" s="299"/>
    </row>
    <row r="6" spans="1:13" ht="15.75" customHeight="1">
      <c r="A6" t="s">
        <v>257</v>
      </c>
      <c r="C6" s="299"/>
      <c r="D6" s="299"/>
      <c r="E6" s="299"/>
      <c r="F6" s="299"/>
      <c r="G6" s="299"/>
      <c r="H6" s="299"/>
      <c r="I6" s="299"/>
      <c r="J6" s="299"/>
      <c r="K6" s="299"/>
      <c r="L6" s="299"/>
      <c r="M6" s="299"/>
    </row>
    <row r="7" spans="1:13" ht="15.75" customHeight="1">
      <c r="A7" t="s">
        <v>257</v>
      </c>
      <c r="C7" s="299"/>
      <c r="D7" s="299"/>
      <c r="E7" s="299"/>
      <c r="F7" s="299"/>
      <c r="G7" s="299"/>
      <c r="H7" s="299"/>
      <c r="I7" s="299"/>
      <c r="J7" s="299"/>
      <c r="K7" s="299"/>
      <c r="L7" s="299"/>
      <c r="M7" s="299"/>
    </row>
    <row r="8" spans="1:13" ht="15.75" customHeight="1">
      <c r="A8" t="s">
        <v>257</v>
      </c>
      <c r="D8" s="274"/>
    </row>
    <row r="9" spans="1:13" ht="15.75" customHeight="1">
      <c r="A9" t="s">
        <v>257</v>
      </c>
      <c r="D9" s="274"/>
    </row>
    <row r="10" spans="1:13" ht="15.75" customHeight="1">
      <c r="A10" t="s">
        <v>259</v>
      </c>
      <c r="D10" s="274"/>
    </row>
    <row r="11" spans="1:13" ht="15.75" customHeight="1">
      <c r="A11" t="s">
        <v>257</v>
      </c>
      <c r="D11" s="274"/>
    </row>
    <row r="12" spans="1:13" ht="15.75" customHeight="1">
      <c r="A12" t="s">
        <v>260</v>
      </c>
      <c r="D12" s="274"/>
    </row>
    <row r="13" spans="1:13" ht="15.75" customHeight="1">
      <c r="A13" t="s">
        <v>257</v>
      </c>
      <c r="D13" s="274"/>
    </row>
    <row r="14" spans="1:13" ht="15.75" customHeight="1">
      <c r="A14" t="s">
        <v>257</v>
      </c>
      <c r="D14" s="274"/>
    </row>
    <row r="15" spans="1:13" ht="15.75" customHeight="1">
      <c r="A15" t="s">
        <v>261</v>
      </c>
      <c r="D15" s="274"/>
    </row>
    <row r="16" spans="1:13" ht="15.75" customHeight="1">
      <c r="A16" t="s">
        <v>257</v>
      </c>
      <c r="D16" s="274"/>
    </row>
    <row r="17" spans="1:4" ht="15.75" customHeight="1">
      <c r="A17" t="s">
        <v>257</v>
      </c>
      <c r="D17" s="274"/>
    </row>
    <row r="18" spans="1:4" ht="15.75" customHeight="1">
      <c r="A18" t="s">
        <v>257</v>
      </c>
      <c r="D18" s="274"/>
    </row>
    <row r="19" spans="1:4" ht="15.75" customHeight="1">
      <c r="A19" s="768" t="s">
        <v>262</v>
      </c>
      <c r="B19" s="768"/>
      <c r="C19" s="768"/>
      <c r="D19" s="768"/>
    </row>
    <row r="20" spans="1:4" ht="15.75" customHeight="1">
      <c r="A20" s="768"/>
      <c r="B20" s="768"/>
      <c r="C20" s="768"/>
      <c r="D20" s="768"/>
    </row>
    <row r="21" spans="1:4" ht="15.75" customHeight="1">
      <c r="A21" t="s">
        <v>257</v>
      </c>
      <c r="D21" s="274"/>
    </row>
    <row r="22" spans="1:4" ht="15.75" customHeight="1">
      <c r="A22" t="s">
        <v>263</v>
      </c>
      <c r="D22" s="274"/>
    </row>
    <row r="23" spans="1:4" ht="15.75" customHeight="1">
      <c r="A23" t="s">
        <v>264</v>
      </c>
      <c r="D23" s="274"/>
    </row>
    <row r="24" spans="1:4" ht="15.75" customHeight="1">
      <c r="A24" t="s">
        <v>265</v>
      </c>
      <c r="D24" s="274"/>
    </row>
    <row r="25" spans="1:4" ht="15.75" customHeight="1">
      <c r="A25" t="s">
        <v>266</v>
      </c>
      <c r="D25" s="274"/>
    </row>
    <row r="26" spans="1:4" ht="15.75" customHeight="1">
      <c r="A26" t="s">
        <v>267</v>
      </c>
      <c r="D26" s="274"/>
    </row>
    <row r="27" spans="1:4" ht="15.75" customHeight="1">
      <c r="A27" t="s">
        <v>268</v>
      </c>
      <c r="D27" s="274"/>
    </row>
    <row r="28" spans="1:4" ht="15.75" customHeight="1">
      <c r="A28" t="s">
        <v>257</v>
      </c>
      <c r="D28" s="274"/>
    </row>
    <row r="29" spans="1:4" ht="15.75" customHeight="1">
      <c r="A29" t="s">
        <v>269</v>
      </c>
      <c r="D29" s="274"/>
    </row>
    <row r="30" spans="1:4" ht="15.75" customHeight="1">
      <c r="A30" t="s">
        <v>264</v>
      </c>
      <c r="D30" s="274"/>
    </row>
    <row r="31" spans="1:4" ht="15.75" customHeight="1">
      <c r="A31" t="s">
        <v>270</v>
      </c>
      <c r="D31" s="274"/>
    </row>
    <row r="32" spans="1:4" ht="15.75" customHeight="1">
      <c r="A32" t="s">
        <v>266</v>
      </c>
      <c r="D32" s="274"/>
    </row>
    <row r="33" spans="1:4" ht="15.75" customHeight="1">
      <c r="A33" t="s">
        <v>271</v>
      </c>
      <c r="D33" s="274"/>
    </row>
    <row r="34" spans="1:4" ht="15.75" customHeight="1">
      <c r="A34" t="s">
        <v>272</v>
      </c>
      <c r="D34" s="274"/>
    </row>
    <row r="35" spans="1:4" ht="15.75" customHeight="1">
      <c r="A35" t="s">
        <v>257</v>
      </c>
      <c r="D35" s="274"/>
    </row>
    <row r="36" spans="1:4" ht="15.75" customHeight="1">
      <c r="A36" t="s">
        <v>268</v>
      </c>
      <c r="D36" s="278"/>
    </row>
    <row r="37" spans="1:4" ht="15.75" customHeight="1">
      <c r="A37" t="s">
        <v>257</v>
      </c>
      <c r="D37" s="274"/>
    </row>
    <row r="38" spans="1:4" ht="15.75" customHeight="1">
      <c r="A38" t="s">
        <v>273</v>
      </c>
      <c r="D38" s="274"/>
    </row>
    <row r="39" spans="1:4" ht="15.75" customHeight="1">
      <c r="A39" t="s">
        <v>274</v>
      </c>
      <c r="D39" s="274"/>
    </row>
    <row r="40" spans="1:4" ht="15.75" customHeight="1">
      <c r="A40" s="296"/>
      <c r="B40" s="271"/>
      <c r="D40" s="274"/>
    </row>
    <row r="41" spans="1:4" ht="15.75" customHeight="1">
      <c r="A41" s="296"/>
      <c r="B41" s="271"/>
      <c r="D41" s="274"/>
    </row>
    <row r="42" spans="1:4" ht="15.75" customHeight="1">
      <c r="A42" s="296"/>
      <c r="B42" s="270"/>
      <c r="D42" s="278"/>
    </row>
    <row r="43" spans="1:4" ht="15.75" customHeight="1">
      <c r="A43" s="296"/>
      <c r="B43" s="272"/>
      <c r="D43" s="278"/>
    </row>
    <row r="44" spans="1:4" ht="15.75" customHeight="1">
      <c r="A44" s="296"/>
      <c r="B44" s="273"/>
      <c r="D44" s="274"/>
    </row>
    <row r="45" spans="1:4" ht="15.75" customHeight="1">
      <c r="A45" s="296"/>
      <c r="B45" s="268"/>
      <c r="D45" s="274"/>
    </row>
    <row r="46" spans="1:4" ht="15.75" customHeight="1">
      <c r="A46" s="296"/>
      <c r="B46" s="271"/>
      <c r="D46" s="274"/>
    </row>
    <row r="47" spans="1:4" ht="15.75" customHeight="1">
      <c r="A47" s="296"/>
      <c r="B47" s="273"/>
      <c r="D47" s="274"/>
    </row>
    <row r="48" spans="1:4" ht="15.75" customHeight="1">
      <c r="A48" s="296"/>
      <c r="B48" s="268"/>
      <c r="D48" s="274"/>
    </row>
    <row r="49" spans="1:4" ht="15.75" customHeight="1">
      <c r="A49" s="296"/>
      <c r="B49" s="268"/>
      <c r="D49" s="274"/>
    </row>
    <row r="50" spans="1:4" ht="15.75" customHeight="1">
      <c r="A50" s="296"/>
      <c r="B50" s="270"/>
      <c r="D50" s="274"/>
    </row>
    <row r="51" spans="1:4" ht="15.75" customHeight="1">
      <c r="A51" s="296"/>
      <c r="B51" s="270"/>
      <c r="D51" s="274"/>
    </row>
    <row r="52" spans="1:4" ht="15.75" customHeight="1">
      <c r="A52" s="296"/>
      <c r="B52" s="270"/>
      <c r="D52" s="274"/>
    </row>
    <row r="53" spans="1:4" ht="15.75" customHeight="1">
      <c r="A53" s="296"/>
      <c r="B53" s="273"/>
      <c r="D53" s="274"/>
    </row>
    <row r="54" spans="1:4" ht="15.75" customHeight="1">
      <c r="A54" s="296"/>
      <c r="B54" s="268"/>
      <c r="D54" s="274"/>
    </row>
    <row r="55" spans="1:4" ht="15.75" customHeight="1">
      <c r="A55" s="296"/>
      <c r="B55" s="270"/>
      <c r="D55" s="274"/>
    </row>
    <row r="56" spans="1:4" ht="15.75" customHeight="1">
      <c r="A56" s="296"/>
      <c r="B56" s="270"/>
      <c r="D56" s="274"/>
    </row>
    <row r="57" spans="1:4" ht="15.75" customHeight="1">
      <c r="A57" s="296"/>
      <c r="B57" s="276"/>
      <c r="D57" s="274"/>
    </row>
    <row r="58" spans="1:4" ht="15.75" customHeight="1">
      <c r="A58" s="296"/>
      <c r="B58" s="270"/>
      <c r="D58" s="274"/>
    </row>
    <row r="59" spans="1:4" ht="15.75" customHeight="1">
      <c r="A59" s="296"/>
      <c r="B59" s="277"/>
      <c r="D59" s="278"/>
    </row>
    <row r="60" spans="1:4">
      <c r="A60" s="277"/>
      <c r="B60" s="277"/>
      <c r="D60" s="278"/>
    </row>
  </sheetData>
  <sheetProtection selectLockedCells="1"/>
  <mergeCells count="1">
    <mergeCell ref="A19:D20"/>
  </mergeCells>
  <phoneticPr fontId="45"/>
  <dataValidations count="1">
    <dataValidation imeMode="off" allowBlank="1" showInputMessage="1" showErrorMessage="1" sqref="G8:K60 C61:K1048576 B40:B60 A21:A39 A3:A19 B1:B2" xr:uid="{32BF5335-D8FB-47BE-8961-37B4D6623A68}"/>
  </dataValidations>
  <printOptions horizontalCentered="1"/>
  <pageMargins left="0.39370078740157483" right="0.39370078740157483" top="0.74803149606299213" bottom="0.74803149606299213" header="0.31496062992125984" footer="0.31496062992125984"/>
  <headerFoot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6D924-7A6D-453E-AB32-8EF408C5BACF}">
  <sheetPr>
    <tabColor rgb="FFFFC000"/>
    <outlinePr summaryRight="0"/>
    <pageSetUpPr fitToPage="1"/>
  </sheetPr>
  <dimension ref="A1:N103"/>
  <sheetViews>
    <sheetView showGridLines="0" view="pageBreakPreview" zoomScaleNormal="115" zoomScaleSheetLayoutView="100" workbookViewId="0">
      <selection activeCell="J18" sqref="J18"/>
    </sheetView>
  </sheetViews>
  <sheetFormatPr defaultColWidth="9" defaultRowHeight="13.2" outlineLevelCol="1"/>
  <cols>
    <col min="1" max="1" width="7.33203125" style="216" bestFit="1" customWidth="1"/>
    <col min="2" max="2" width="29" style="214" customWidth="1"/>
    <col min="3" max="3" width="36.33203125" style="215" bestFit="1" customWidth="1" outlineLevel="1"/>
    <col min="4" max="4" width="14" style="215" bestFit="1" customWidth="1"/>
    <col min="5" max="5" width="18.21875" style="215" customWidth="1"/>
    <col min="6" max="6" width="13.6640625" style="215" customWidth="1"/>
    <col min="7" max="7" width="14" style="215" bestFit="1" customWidth="1"/>
    <col min="8" max="8" width="12.109375" style="215" customWidth="1"/>
    <col min="9" max="9" width="17.33203125" style="215" bestFit="1" customWidth="1"/>
    <col min="10" max="10" width="12.109375" style="215" customWidth="1"/>
    <col min="11" max="11" width="18.33203125" style="215" bestFit="1" customWidth="1"/>
    <col min="12" max="12" width="14.6640625" style="215" customWidth="1"/>
    <col min="13" max="13" width="12.6640625" style="215" customWidth="1"/>
    <col min="14" max="16384" width="9" style="215"/>
  </cols>
  <sheetData>
    <row r="1" spans="1:14" ht="29.25" customHeight="1" thickBot="1">
      <c r="A1" s="213" t="s">
        <v>439</v>
      </c>
      <c r="C1" s="347" t="s">
        <v>440</v>
      </c>
    </row>
    <row r="2" spans="1:14" ht="24" customHeight="1" thickBot="1">
      <c r="B2" s="787" t="s">
        <v>441</v>
      </c>
      <c r="C2" s="788"/>
      <c r="D2" s="788"/>
      <c r="E2" s="788"/>
      <c r="F2" s="788"/>
      <c r="G2" s="788"/>
      <c r="H2" s="788"/>
      <c r="I2" s="788"/>
      <c r="J2" s="788"/>
      <c r="K2" s="788"/>
      <c r="L2" s="789"/>
    </row>
    <row r="3" spans="1:14" ht="18.75" customHeight="1">
      <c r="B3" s="217"/>
      <c r="C3" s="218"/>
    </row>
    <row r="4" spans="1:14" ht="18.75" customHeight="1">
      <c r="B4" s="217"/>
      <c r="C4" s="218"/>
    </row>
    <row r="5" spans="1:14" ht="18.75" customHeight="1">
      <c r="B5" s="217"/>
      <c r="C5" s="218"/>
    </row>
    <row r="6" spans="1:14" ht="18.75" customHeight="1">
      <c r="B6" s="217"/>
      <c r="C6" s="218"/>
    </row>
    <row r="7" spans="1:14" ht="18.75" customHeight="1" thickBot="1">
      <c r="B7" s="790"/>
      <c r="C7" s="791"/>
      <c r="D7" s="219" t="s">
        <v>224</v>
      </c>
    </row>
    <row r="8" spans="1:14" ht="15.75" customHeight="1">
      <c r="B8" s="792" t="s">
        <v>228</v>
      </c>
      <c r="C8" s="794" t="s">
        <v>229</v>
      </c>
      <c r="D8" s="795" t="s">
        <v>230</v>
      </c>
      <c r="E8" s="795" t="s">
        <v>436</v>
      </c>
      <c r="F8" s="797" t="s">
        <v>231</v>
      </c>
      <c r="G8" s="795" t="s">
        <v>232</v>
      </c>
      <c r="H8" s="797" t="s">
        <v>233</v>
      </c>
      <c r="I8" s="797" t="s">
        <v>234</v>
      </c>
      <c r="J8" s="770" t="s">
        <v>431</v>
      </c>
      <c r="K8" s="772" t="s">
        <v>235</v>
      </c>
      <c r="L8" s="775" t="s">
        <v>432</v>
      </c>
    </row>
    <row r="9" spans="1:14" ht="15.75" customHeight="1">
      <c r="B9" s="793"/>
      <c r="C9" s="771"/>
      <c r="D9" s="796"/>
      <c r="E9" s="796"/>
      <c r="F9" s="798"/>
      <c r="G9" s="796"/>
      <c r="H9" s="798"/>
      <c r="I9" s="798"/>
      <c r="J9" s="771"/>
      <c r="K9" s="773"/>
      <c r="L9" s="776"/>
    </row>
    <row r="10" spans="1:14" ht="15.75" customHeight="1">
      <c r="B10" s="793"/>
      <c r="C10" s="771"/>
      <c r="D10" s="796"/>
      <c r="E10" s="796"/>
      <c r="F10" s="798"/>
      <c r="G10" s="796"/>
      <c r="H10" s="798"/>
      <c r="I10" s="798"/>
      <c r="J10" s="771"/>
      <c r="K10" s="773"/>
      <c r="L10" s="776"/>
      <c r="M10" s="762"/>
      <c r="N10" s="762"/>
    </row>
    <row r="11" spans="1:14" ht="15.75" customHeight="1">
      <c r="B11" s="793"/>
      <c r="C11" s="771"/>
      <c r="D11" s="796"/>
      <c r="E11" s="796"/>
      <c r="F11" s="798"/>
      <c r="G11" s="796"/>
      <c r="H11" s="798"/>
      <c r="I11" s="798"/>
      <c r="J11" s="771"/>
      <c r="K11" s="774"/>
      <c r="L11" s="777"/>
      <c r="M11" s="762"/>
      <c r="N11" s="762"/>
    </row>
    <row r="12" spans="1:14">
      <c r="B12" s="220"/>
      <c r="C12" s="221"/>
      <c r="D12" s="222" t="s">
        <v>236</v>
      </c>
      <c r="E12" s="222" t="s">
        <v>237</v>
      </c>
      <c r="F12" s="223" t="s">
        <v>238</v>
      </c>
      <c r="G12" s="222" t="s">
        <v>239</v>
      </c>
      <c r="H12" s="222" t="s">
        <v>240</v>
      </c>
      <c r="I12" s="222" t="s">
        <v>433</v>
      </c>
      <c r="J12" s="222" t="s">
        <v>241</v>
      </c>
      <c r="K12" s="224" t="s">
        <v>434</v>
      </c>
      <c r="L12" s="225" t="s">
        <v>435</v>
      </c>
    </row>
    <row r="13" spans="1:14">
      <c r="A13" s="226"/>
      <c r="B13" s="227"/>
      <c r="C13" s="228" t="s">
        <v>242</v>
      </c>
      <c r="D13" s="228" t="s">
        <v>76</v>
      </c>
      <c r="E13" s="228" t="s">
        <v>76</v>
      </c>
      <c r="F13" s="228" t="s">
        <v>76</v>
      </c>
      <c r="G13" s="228" t="s">
        <v>76</v>
      </c>
      <c r="H13" s="228" t="s">
        <v>76</v>
      </c>
      <c r="I13" s="228" t="s">
        <v>76</v>
      </c>
      <c r="J13" s="228" t="s">
        <v>76</v>
      </c>
      <c r="K13" s="229" t="s">
        <v>243</v>
      </c>
      <c r="L13" s="230" t="s">
        <v>243</v>
      </c>
      <c r="M13" s="231"/>
      <c r="N13" s="232"/>
    </row>
    <row r="14" spans="1:14">
      <c r="A14" s="345" t="s">
        <v>227</v>
      </c>
      <c r="B14" s="234" t="s">
        <v>225</v>
      </c>
      <c r="C14" s="235" t="s">
        <v>437</v>
      </c>
      <c r="D14" s="236">
        <v>100000000</v>
      </c>
      <c r="E14" s="236">
        <v>75000000</v>
      </c>
      <c r="F14" s="237">
        <f>D14-E14</f>
        <v>25000000</v>
      </c>
      <c r="G14" s="236">
        <v>32000000</v>
      </c>
      <c r="H14" s="238">
        <v>25000000</v>
      </c>
      <c r="I14" s="238">
        <f>MIN(F14,G14,H14)</f>
        <v>25000000</v>
      </c>
      <c r="J14" s="239">
        <v>8000000</v>
      </c>
      <c r="K14" s="240">
        <f>MIN(F14,J14)</f>
        <v>8000000</v>
      </c>
      <c r="L14" s="241">
        <f>ROUNDDOWN(K14,-3)</f>
        <v>8000000</v>
      </c>
      <c r="M14" s="242"/>
      <c r="N14" s="243"/>
    </row>
    <row r="15" spans="1:14">
      <c r="A15" s="345" t="s">
        <v>227</v>
      </c>
      <c r="B15" s="234" t="s">
        <v>244</v>
      </c>
      <c r="C15" s="235" t="s">
        <v>438</v>
      </c>
      <c r="D15" s="236">
        <v>95000000</v>
      </c>
      <c r="E15" s="236">
        <v>60000000</v>
      </c>
      <c r="F15" s="237">
        <f>D15-E15</f>
        <v>35000000</v>
      </c>
      <c r="G15" s="236">
        <v>20000000</v>
      </c>
      <c r="H15" s="238">
        <v>35000000</v>
      </c>
      <c r="I15" s="238">
        <f>MIN(F15,G15,H15)</f>
        <v>20000000</v>
      </c>
      <c r="J15" s="239"/>
      <c r="K15" s="240">
        <f t="shared" ref="K15" si="0">MIN(I15,J15)</f>
        <v>20000000</v>
      </c>
      <c r="L15" s="241">
        <f>ROUNDDOWN(K15,-3)</f>
        <v>20000000</v>
      </c>
      <c r="M15" s="242"/>
      <c r="N15" s="243"/>
    </row>
    <row r="16" spans="1:14">
      <c r="B16" s="244"/>
      <c r="C16" s="245"/>
      <c r="D16" s="246"/>
      <c r="E16" s="246"/>
      <c r="F16" s="247">
        <f t="shared" ref="F16:F33" si="1">D16-E16</f>
        <v>0</v>
      </c>
      <c r="G16" s="246"/>
      <c r="H16" s="248">
        <v>0</v>
      </c>
      <c r="I16" s="248">
        <v>0</v>
      </c>
      <c r="J16" s="249"/>
      <c r="K16" s="250">
        <v>0</v>
      </c>
      <c r="L16" s="251">
        <v>0</v>
      </c>
      <c r="M16" s="242"/>
      <c r="N16" s="243"/>
    </row>
    <row r="17" spans="2:14">
      <c r="B17" s="252"/>
      <c r="C17" s="245"/>
      <c r="D17" s="253"/>
      <c r="E17" s="253"/>
      <c r="F17" s="254">
        <f t="shared" si="1"/>
        <v>0</v>
      </c>
      <c r="G17" s="253"/>
      <c r="H17" s="248">
        <v>0</v>
      </c>
      <c r="I17" s="248">
        <v>0</v>
      </c>
      <c r="J17" s="249"/>
      <c r="K17" s="250">
        <v>0</v>
      </c>
      <c r="L17" s="251">
        <v>0</v>
      </c>
      <c r="M17" s="243"/>
      <c r="N17" s="243"/>
    </row>
    <row r="18" spans="2:14">
      <c r="B18" s="252"/>
      <c r="C18" s="245"/>
      <c r="D18" s="253"/>
      <c r="E18" s="253"/>
      <c r="F18" s="254">
        <f t="shared" si="1"/>
        <v>0</v>
      </c>
      <c r="G18" s="253"/>
      <c r="H18" s="248">
        <v>0</v>
      </c>
      <c r="I18" s="248">
        <v>0</v>
      </c>
      <c r="J18" s="249"/>
      <c r="K18" s="250">
        <v>0</v>
      </c>
      <c r="L18" s="251">
        <v>0</v>
      </c>
      <c r="M18" s="243"/>
      <c r="N18" s="243"/>
    </row>
    <row r="19" spans="2:14">
      <c r="B19" s="252"/>
      <c r="C19" s="245"/>
      <c r="D19" s="253"/>
      <c r="E19" s="253"/>
      <c r="F19" s="254">
        <f t="shared" si="1"/>
        <v>0</v>
      </c>
      <c r="G19" s="253"/>
      <c r="H19" s="248">
        <v>0</v>
      </c>
      <c r="I19" s="248">
        <v>0</v>
      </c>
      <c r="J19" s="249"/>
      <c r="K19" s="250">
        <v>0</v>
      </c>
      <c r="L19" s="251">
        <v>0</v>
      </c>
      <c r="M19" s="243"/>
      <c r="N19" s="243"/>
    </row>
    <row r="20" spans="2:14">
      <c r="B20" s="252"/>
      <c r="C20" s="245"/>
      <c r="D20" s="253"/>
      <c r="E20" s="253"/>
      <c r="F20" s="254">
        <f t="shared" si="1"/>
        <v>0</v>
      </c>
      <c r="G20" s="253"/>
      <c r="H20" s="248">
        <v>0</v>
      </c>
      <c r="I20" s="248">
        <v>0</v>
      </c>
      <c r="J20" s="249"/>
      <c r="K20" s="250">
        <v>0</v>
      </c>
      <c r="L20" s="251">
        <v>0</v>
      </c>
      <c r="M20" s="243"/>
      <c r="N20" s="243"/>
    </row>
    <row r="21" spans="2:14">
      <c r="B21" s="252"/>
      <c r="C21" s="245"/>
      <c r="D21" s="253"/>
      <c r="E21" s="253"/>
      <c r="F21" s="254">
        <f t="shared" si="1"/>
        <v>0</v>
      </c>
      <c r="G21" s="253"/>
      <c r="H21" s="248">
        <v>0</v>
      </c>
      <c r="I21" s="248">
        <v>0</v>
      </c>
      <c r="J21" s="249"/>
      <c r="K21" s="250">
        <v>0</v>
      </c>
      <c r="L21" s="251">
        <v>0</v>
      </c>
    </row>
    <row r="22" spans="2:14">
      <c r="B22" s="252"/>
      <c r="C22" s="245"/>
      <c r="D22" s="253"/>
      <c r="E22" s="253"/>
      <c r="F22" s="254">
        <f t="shared" si="1"/>
        <v>0</v>
      </c>
      <c r="G22" s="253"/>
      <c r="H22" s="248">
        <v>0</v>
      </c>
      <c r="I22" s="248">
        <v>0</v>
      </c>
      <c r="J22" s="249"/>
      <c r="K22" s="250">
        <v>0</v>
      </c>
      <c r="L22" s="251">
        <v>0</v>
      </c>
    </row>
    <row r="23" spans="2:14">
      <c r="B23" s="252"/>
      <c r="C23" s="245"/>
      <c r="D23" s="253"/>
      <c r="E23" s="253"/>
      <c r="F23" s="254">
        <f t="shared" si="1"/>
        <v>0</v>
      </c>
      <c r="G23" s="253"/>
      <c r="H23" s="248">
        <v>0</v>
      </c>
      <c r="I23" s="248">
        <v>0</v>
      </c>
      <c r="J23" s="249"/>
      <c r="K23" s="250">
        <v>0</v>
      </c>
      <c r="L23" s="251">
        <v>0</v>
      </c>
    </row>
    <row r="24" spans="2:14">
      <c r="B24" s="252"/>
      <c r="C24" s="245"/>
      <c r="D24" s="253"/>
      <c r="E24" s="253"/>
      <c r="F24" s="254">
        <f t="shared" si="1"/>
        <v>0</v>
      </c>
      <c r="G24" s="253"/>
      <c r="H24" s="248">
        <v>0</v>
      </c>
      <c r="I24" s="248">
        <v>0</v>
      </c>
      <c r="J24" s="249"/>
      <c r="K24" s="250">
        <v>0</v>
      </c>
      <c r="L24" s="251">
        <v>0</v>
      </c>
    </row>
    <row r="25" spans="2:14">
      <c r="B25" s="252"/>
      <c r="C25" s="245"/>
      <c r="D25" s="253"/>
      <c r="E25" s="253"/>
      <c r="F25" s="254">
        <f t="shared" si="1"/>
        <v>0</v>
      </c>
      <c r="G25" s="253"/>
      <c r="H25" s="248">
        <v>0</v>
      </c>
      <c r="I25" s="248">
        <v>0</v>
      </c>
      <c r="J25" s="249"/>
      <c r="K25" s="250">
        <v>0</v>
      </c>
      <c r="L25" s="251">
        <v>0</v>
      </c>
    </row>
    <row r="26" spans="2:14">
      <c r="B26" s="252"/>
      <c r="C26" s="245"/>
      <c r="D26" s="253"/>
      <c r="E26" s="253"/>
      <c r="F26" s="254">
        <f t="shared" si="1"/>
        <v>0</v>
      </c>
      <c r="G26" s="253"/>
      <c r="H26" s="248">
        <v>0</v>
      </c>
      <c r="I26" s="248">
        <v>0</v>
      </c>
      <c r="J26" s="249"/>
      <c r="K26" s="250">
        <v>0</v>
      </c>
      <c r="L26" s="251">
        <v>0</v>
      </c>
    </row>
    <row r="27" spans="2:14">
      <c r="B27" s="252"/>
      <c r="C27" s="245"/>
      <c r="D27" s="253"/>
      <c r="E27" s="253"/>
      <c r="F27" s="254">
        <f t="shared" si="1"/>
        <v>0</v>
      </c>
      <c r="G27" s="253"/>
      <c r="H27" s="248">
        <v>0</v>
      </c>
      <c r="I27" s="248">
        <v>0</v>
      </c>
      <c r="J27" s="249"/>
      <c r="K27" s="250">
        <v>0</v>
      </c>
      <c r="L27" s="251">
        <v>0</v>
      </c>
    </row>
    <row r="28" spans="2:14">
      <c r="B28" s="252"/>
      <c r="C28" s="245"/>
      <c r="D28" s="253"/>
      <c r="E28" s="253"/>
      <c r="F28" s="254">
        <f t="shared" si="1"/>
        <v>0</v>
      </c>
      <c r="G28" s="253"/>
      <c r="H28" s="248">
        <v>0</v>
      </c>
      <c r="I28" s="248">
        <v>0</v>
      </c>
      <c r="J28" s="249"/>
      <c r="K28" s="250">
        <v>0</v>
      </c>
      <c r="L28" s="251">
        <v>0</v>
      </c>
    </row>
    <row r="29" spans="2:14">
      <c r="B29" s="252"/>
      <c r="C29" s="245"/>
      <c r="D29" s="253"/>
      <c r="E29" s="253"/>
      <c r="F29" s="254">
        <f t="shared" si="1"/>
        <v>0</v>
      </c>
      <c r="G29" s="253"/>
      <c r="H29" s="248">
        <v>0</v>
      </c>
      <c r="I29" s="248">
        <v>0</v>
      </c>
      <c r="J29" s="249"/>
      <c r="K29" s="250">
        <v>0</v>
      </c>
      <c r="L29" s="251">
        <v>0</v>
      </c>
    </row>
    <row r="30" spans="2:14">
      <c r="B30" s="252"/>
      <c r="C30" s="245"/>
      <c r="D30" s="253"/>
      <c r="E30" s="253"/>
      <c r="F30" s="254">
        <f t="shared" si="1"/>
        <v>0</v>
      </c>
      <c r="G30" s="253"/>
      <c r="H30" s="248">
        <v>0</v>
      </c>
      <c r="I30" s="248">
        <v>0</v>
      </c>
      <c r="J30" s="249"/>
      <c r="K30" s="250">
        <v>0</v>
      </c>
      <c r="L30" s="251">
        <v>0</v>
      </c>
    </row>
    <row r="31" spans="2:14">
      <c r="B31" s="252"/>
      <c r="C31" s="245"/>
      <c r="D31" s="253"/>
      <c r="E31" s="253"/>
      <c r="F31" s="254">
        <f t="shared" si="1"/>
        <v>0</v>
      </c>
      <c r="G31" s="253"/>
      <c r="H31" s="248">
        <v>0</v>
      </c>
      <c r="I31" s="248">
        <v>0</v>
      </c>
      <c r="J31" s="249"/>
      <c r="K31" s="250">
        <v>0</v>
      </c>
      <c r="L31" s="251">
        <v>0</v>
      </c>
    </row>
    <row r="32" spans="2:14">
      <c r="B32" s="252"/>
      <c r="C32" s="245"/>
      <c r="D32" s="253"/>
      <c r="E32" s="253"/>
      <c r="F32" s="254">
        <f t="shared" si="1"/>
        <v>0</v>
      </c>
      <c r="G32" s="253"/>
      <c r="H32" s="248">
        <v>0</v>
      </c>
      <c r="I32" s="248">
        <v>0</v>
      </c>
      <c r="J32" s="249"/>
      <c r="K32" s="250">
        <v>0</v>
      </c>
      <c r="L32" s="251">
        <v>0</v>
      </c>
    </row>
    <row r="33" spans="1:12" ht="13.8" thickBot="1">
      <c r="B33" s="255"/>
      <c r="C33" s="256"/>
      <c r="D33" s="257"/>
      <c r="E33" s="257"/>
      <c r="F33" s="258">
        <f t="shared" si="1"/>
        <v>0</v>
      </c>
      <c r="G33" s="257"/>
      <c r="H33" s="248">
        <v>0</v>
      </c>
      <c r="I33" s="248">
        <v>0</v>
      </c>
      <c r="J33" s="249"/>
      <c r="K33" s="250">
        <v>0</v>
      </c>
      <c r="L33" s="259">
        <v>0</v>
      </c>
    </row>
    <row r="34" spans="1:12" ht="14.4" thickTop="1" thickBot="1">
      <c r="B34" s="260" t="s">
        <v>70</v>
      </c>
      <c r="C34" s="261"/>
      <c r="D34" s="262"/>
      <c r="E34" s="262"/>
      <c r="F34" s="262"/>
      <c r="G34" s="262"/>
      <c r="H34" s="263"/>
      <c r="I34" s="263"/>
      <c r="J34" s="263"/>
      <c r="K34" s="263"/>
      <c r="L34" s="264">
        <f>SUM(L16:L33)</f>
        <v>0</v>
      </c>
    </row>
    <row r="36" spans="1:12">
      <c r="C36" s="265" t="s">
        <v>437</v>
      </c>
      <c r="D36" s="763"/>
      <c r="E36" s="763"/>
      <c r="F36" s="763"/>
      <c r="G36" s="763"/>
    </row>
    <row r="37" spans="1:12">
      <c r="A37" s="266"/>
      <c r="B37" s="266"/>
      <c r="C37" s="267" t="s">
        <v>438</v>
      </c>
      <c r="D37" s="763"/>
      <c r="E37" s="763"/>
      <c r="F37" s="763"/>
      <c r="G37" s="763"/>
    </row>
    <row r="38" spans="1:12" ht="15.75" customHeight="1">
      <c r="A38" s="769"/>
      <c r="B38" s="268"/>
      <c r="D38" s="763"/>
      <c r="E38" s="763"/>
      <c r="F38" s="763"/>
      <c r="G38" s="763"/>
    </row>
    <row r="39" spans="1:12" ht="15.75" customHeight="1" thickBot="1">
      <c r="A39" s="769"/>
      <c r="B39" s="268"/>
      <c r="D39" s="344"/>
      <c r="E39" s="344"/>
      <c r="F39" s="344"/>
      <c r="G39" s="344"/>
    </row>
    <row r="40" spans="1:12" ht="15.75" customHeight="1" thickTop="1">
      <c r="A40" s="769"/>
      <c r="B40" s="270"/>
      <c r="C40" s="778" t="s">
        <v>245</v>
      </c>
      <c r="D40" s="779"/>
      <c r="E40" s="779"/>
      <c r="F40" s="779"/>
      <c r="G40" s="779"/>
      <c r="H40" s="779"/>
      <c r="I40" s="779"/>
      <c r="J40" s="779"/>
      <c r="K40" s="779"/>
      <c r="L40" s="780"/>
    </row>
    <row r="41" spans="1:12" ht="15.75" customHeight="1">
      <c r="A41" s="769"/>
      <c r="B41" s="270"/>
      <c r="C41" s="781"/>
      <c r="D41" s="782"/>
      <c r="E41" s="782"/>
      <c r="F41" s="782"/>
      <c r="G41" s="782"/>
      <c r="H41" s="782"/>
      <c r="I41" s="782"/>
      <c r="J41" s="782"/>
      <c r="K41" s="782"/>
      <c r="L41" s="783"/>
    </row>
    <row r="42" spans="1:12" ht="15.75" customHeight="1">
      <c r="A42" s="769"/>
      <c r="B42" s="270"/>
      <c r="C42" s="781"/>
      <c r="D42" s="782"/>
      <c r="E42" s="782"/>
      <c r="F42" s="782"/>
      <c r="G42" s="782"/>
      <c r="H42" s="782"/>
      <c r="I42" s="782"/>
      <c r="J42" s="782"/>
      <c r="K42" s="782"/>
      <c r="L42" s="783"/>
    </row>
    <row r="43" spans="1:12" ht="15.75" customHeight="1">
      <c r="A43" s="769"/>
      <c r="B43" s="271"/>
      <c r="C43" s="781"/>
      <c r="D43" s="782"/>
      <c r="E43" s="782"/>
      <c r="F43" s="782"/>
      <c r="G43" s="782"/>
      <c r="H43" s="782"/>
      <c r="I43" s="782"/>
      <c r="J43" s="782"/>
      <c r="K43" s="782"/>
      <c r="L43" s="783"/>
    </row>
    <row r="44" spans="1:12" ht="15.75" customHeight="1">
      <c r="A44" s="769"/>
      <c r="B44" s="271"/>
      <c r="C44" s="781"/>
      <c r="D44" s="782"/>
      <c r="E44" s="782"/>
      <c r="F44" s="782"/>
      <c r="G44" s="782"/>
      <c r="H44" s="782"/>
      <c r="I44" s="782"/>
      <c r="J44" s="782"/>
      <c r="K44" s="782"/>
      <c r="L44" s="783"/>
    </row>
    <row r="45" spans="1:12" ht="15.75" customHeight="1">
      <c r="A45" s="769"/>
      <c r="B45" s="270"/>
      <c r="C45" s="781"/>
      <c r="D45" s="782"/>
      <c r="E45" s="782"/>
      <c r="F45" s="782"/>
      <c r="G45" s="782"/>
      <c r="H45" s="782"/>
      <c r="I45" s="782"/>
      <c r="J45" s="782"/>
      <c r="K45" s="782"/>
      <c r="L45" s="783"/>
    </row>
    <row r="46" spans="1:12" ht="15.75" customHeight="1">
      <c r="A46" s="769"/>
      <c r="B46" s="270"/>
      <c r="C46" s="781"/>
      <c r="D46" s="782"/>
      <c r="E46" s="782"/>
      <c r="F46" s="782"/>
      <c r="G46" s="782"/>
      <c r="H46" s="782"/>
      <c r="I46" s="782"/>
      <c r="J46" s="782"/>
      <c r="K46" s="782"/>
      <c r="L46" s="783"/>
    </row>
    <row r="47" spans="1:12" ht="15.75" customHeight="1">
      <c r="A47" s="769"/>
      <c r="B47" s="272"/>
      <c r="C47" s="781"/>
      <c r="D47" s="782"/>
      <c r="E47" s="782"/>
      <c r="F47" s="782"/>
      <c r="G47" s="782"/>
      <c r="H47" s="782"/>
      <c r="I47" s="782"/>
      <c r="J47" s="782"/>
      <c r="K47" s="782"/>
      <c r="L47" s="783"/>
    </row>
    <row r="48" spans="1:12" ht="15.75" customHeight="1">
      <c r="A48" s="769"/>
      <c r="B48" s="272"/>
      <c r="C48" s="781"/>
      <c r="D48" s="782"/>
      <c r="E48" s="782"/>
      <c r="F48" s="782"/>
      <c r="G48" s="782"/>
      <c r="H48" s="782"/>
      <c r="I48" s="782"/>
      <c r="J48" s="782"/>
      <c r="K48" s="782"/>
      <c r="L48" s="783"/>
    </row>
    <row r="49" spans="1:12" ht="15.75" customHeight="1">
      <c r="A49" s="769"/>
      <c r="B49" s="273"/>
      <c r="C49" s="781"/>
      <c r="D49" s="782"/>
      <c r="E49" s="782"/>
      <c r="F49" s="782"/>
      <c r="G49" s="782"/>
      <c r="H49" s="782"/>
      <c r="I49" s="782"/>
      <c r="J49" s="782"/>
      <c r="K49" s="782"/>
      <c r="L49" s="783"/>
    </row>
    <row r="50" spans="1:12" ht="15.75" customHeight="1">
      <c r="A50" s="769"/>
      <c r="B50" s="268"/>
      <c r="C50" s="781"/>
      <c r="D50" s="782"/>
      <c r="E50" s="782"/>
      <c r="F50" s="782"/>
      <c r="G50" s="782"/>
      <c r="H50" s="782"/>
      <c r="I50" s="782"/>
      <c r="J50" s="782"/>
      <c r="K50" s="782"/>
      <c r="L50" s="783"/>
    </row>
    <row r="51" spans="1:12" ht="15.75" customHeight="1" thickBot="1">
      <c r="A51" s="769"/>
      <c r="B51" s="271"/>
      <c r="C51" s="784"/>
      <c r="D51" s="785"/>
      <c r="E51" s="785"/>
      <c r="F51" s="785"/>
      <c r="G51" s="785"/>
      <c r="H51" s="785"/>
      <c r="I51" s="785"/>
      <c r="J51" s="785"/>
      <c r="K51" s="785"/>
      <c r="L51" s="786"/>
    </row>
    <row r="52" spans="1:12" ht="15.75" customHeight="1" thickTop="1">
      <c r="A52" s="769"/>
      <c r="B52" s="271"/>
      <c r="D52" s="274"/>
    </row>
    <row r="53" spans="1:12" ht="15.75" customHeight="1">
      <c r="A53" s="769"/>
      <c r="B53" s="273"/>
      <c r="D53" s="274"/>
    </row>
    <row r="54" spans="1:12" ht="15.75" customHeight="1">
      <c r="A54" s="769"/>
      <c r="B54" s="268"/>
      <c r="D54" s="274"/>
    </row>
    <row r="55" spans="1:12" ht="15.75" customHeight="1">
      <c r="A55" s="769"/>
      <c r="B55" s="270"/>
      <c r="D55" s="274"/>
    </row>
    <row r="56" spans="1:12" ht="15.75" customHeight="1">
      <c r="A56" s="769"/>
      <c r="B56" s="270"/>
      <c r="D56" s="274"/>
    </row>
    <row r="57" spans="1:12" ht="15.75" customHeight="1">
      <c r="A57" s="769"/>
      <c r="B57" s="270"/>
      <c r="D57" s="274"/>
    </row>
    <row r="58" spans="1:12" ht="15.75" customHeight="1">
      <c r="A58" s="769"/>
      <c r="B58" s="270"/>
      <c r="D58" s="274"/>
    </row>
    <row r="59" spans="1:12" ht="15.75" customHeight="1">
      <c r="A59" s="769"/>
      <c r="B59" s="270"/>
      <c r="D59" s="274"/>
    </row>
    <row r="60" spans="1:12" ht="15.75" customHeight="1">
      <c r="A60" s="769"/>
      <c r="B60" s="273"/>
      <c r="D60" s="274"/>
    </row>
    <row r="61" spans="1:12" ht="15.75" customHeight="1">
      <c r="A61" s="769"/>
      <c r="B61" s="268"/>
      <c r="D61" s="274"/>
    </row>
    <row r="62" spans="1:12" ht="15.75" customHeight="1">
      <c r="A62" s="769"/>
      <c r="B62" s="270"/>
      <c r="D62" s="274"/>
    </row>
    <row r="63" spans="1:12" ht="15.75" customHeight="1">
      <c r="A63" s="769"/>
      <c r="B63" s="270"/>
      <c r="D63" s="274"/>
    </row>
    <row r="64" spans="1:12" ht="15.75" customHeight="1">
      <c r="A64" s="769"/>
      <c r="B64" s="273"/>
      <c r="D64" s="274"/>
    </row>
    <row r="65" spans="1:4" ht="15.75" customHeight="1">
      <c r="A65" s="769"/>
      <c r="B65" s="268"/>
      <c r="D65" s="274"/>
    </row>
    <row r="66" spans="1:4" ht="15.75" customHeight="1">
      <c r="A66" s="769"/>
      <c r="B66" s="268"/>
      <c r="D66" s="274"/>
    </row>
    <row r="67" spans="1:4" ht="15.75" customHeight="1">
      <c r="A67" s="769"/>
      <c r="B67" s="270"/>
      <c r="D67" s="274"/>
    </row>
    <row r="68" spans="1:4" ht="15.75" customHeight="1">
      <c r="A68" s="769"/>
      <c r="B68" s="270"/>
      <c r="D68" s="274"/>
    </row>
    <row r="69" spans="1:4" ht="15.75" customHeight="1">
      <c r="A69" s="769"/>
      <c r="B69" s="271"/>
      <c r="D69" s="274"/>
    </row>
    <row r="70" spans="1:4" ht="15.75" customHeight="1">
      <c r="A70" s="769"/>
      <c r="B70" s="271"/>
      <c r="D70" s="274"/>
    </row>
    <row r="71" spans="1:4" ht="15.75" customHeight="1">
      <c r="A71" s="769"/>
      <c r="B71" s="271"/>
      <c r="D71" s="274"/>
    </row>
    <row r="72" spans="1:4" ht="15.75" customHeight="1">
      <c r="A72" s="769"/>
      <c r="B72" s="270"/>
      <c r="D72" s="274"/>
    </row>
    <row r="73" spans="1:4" ht="15.75" customHeight="1">
      <c r="A73" s="769"/>
      <c r="B73" s="275"/>
      <c r="D73" s="274"/>
    </row>
    <row r="74" spans="1:4" ht="15.75" customHeight="1">
      <c r="A74" s="769"/>
      <c r="B74" s="273"/>
      <c r="D74" s="274"/>
    </row>
    <row r="75" spans="1:4" ht="15.75" customHeight="1">
      <c r="A75" s="769"/>
      <c r="B75" s="270"/>
      <c r="D75" s="274"/>
    </row>
    <row r="76" spans="1:4" ht="15.75" customHeight="1">
      <c r="A76" s="769"/>
      <c r="B76" s="270"/>
      <c r="D76" s="274"/>
    </row>
    <row r="77" spans="1:4" ht="15.75" customHeight="1">
      <c r="A77" s="769"/>
      <c r="B77" s="270"/>
      <c r="D77" s="274"/>
    </row>
    <row r="78" spans="1:4" ht="15.75" customHeight="1">
      <c r="A78" s="769"/>
      <c r="B78" s="276"/>
      <c r="D78" s="274"/>
    </row>
    <row r="79" spans="1:4" ht="15.75" customHeight="1">
      <c r="A79" s="769"/>
      <c r="B79" s="277"/>
      <c r="D79" s="278"/>
    </row>
    <row r="80" spans="1:4" ht="15.75" customHeight="1">
      <c r="A80" s="769"/>
      <c r="B80" s="268"/>
      <c r="D80" s="274"/>
    </row>
    <row r="81" spans="1:4" ht="15.75" customHeight="1">
      <c r="A81" s="769"/>
      <c r="B81" s="270"/>
      <c r="D81" s="274"/>
    </row>
    <row r="82" spans="1:4" ht="15.75" customHeight="1">
      <c r="A82" s="769"/>
      <c r="B82" s="270"/>
      <c r="D82" s="274"/>
    </row>
    <row r="83" spans="1:4" ht="15.75" customHeight="1">
      <c r="A83" s="769"/>
      <c r="B83" s="271"/>
      <c r="D83" s="274"/>
    </row>
    <row r="84" spans="1:4" ht="15.75" customHeight="1">
      <c r="A84" s="769"/>
      <c r="B84" s="271"/>
      <c r="D84" s="274"/>
    </row>
    <row r="85" spans="1:4" ht="15.75" customHeight="1">
      <c r="A85" s="769"/>
      <c r="B85" s="270"/>
      <c r="D85" s="278"/>
    </row>
    <row r="86" spans="1:4" ht="15.75" customHeight="1">
      <c r="A86" s="769"/>
      <c r="B86" s="272"/>
      <c r="D86" s="278"/>
    </row>
    <row r="87" spans="1:4" ht="15.75" customHeight="1">
      <c r="A87" s="769"/>
      <c r="B87" s="273"/>
      <c r="D87" s="274"/>
    </row>
    <row r="88" spans="1:4" ht="15.75" customHeight="1">
      <c r="A88" s="769"/>
      <c r="B88" s="268"/>
      <c r="D88" s="274"/>
    </row>
    <row r="89" spans="1:4" ht="15.75" customHeight="1">
      <c r="A89" s="769"/>
      <c r="B89" s="271"/>
      <c r="D89" s="274"/>
    </row>
    <row r="90" spans="1:4" ht="15.75" customHeight="1">
      <c r="A90" s="769"/>
      <c r="B90" s="273"/>
      <c r="D90" s="274"/>
    </row>
    <row r="91" spans="1:4" ht="15.75" customHeight="1">
      <c r="A91" s="769"/>
      <c r="B91" s="268"/>
      <c r="D91" s="274"/>
    </row>
    <row r="92" spans="1:4" ht="15.75" customHeight="1">
      <c r="A92" s="769"/>
      <c r="B92" s="268"/>
      <c r="D92" s="274"/>
    </row>
    <row r="93" spans="1:4" ht="15.75" customHeight="1">
      <c r="A93" s="769"/>
      <c r="B93" s="270"/>
      <c r="D93" s="274"/>
    </row>
    <row r="94" spans="1:4" ht="15.75" customHeight="1">
      <c r="A94" s="769"/>
      <c r="B94" s="270"/>
      <c r="D94" s="274"/>
    </row>
    <row r="95" spans="1:4" ht="15.75" customHeight="1">
      <c r="A95" s="769"/>
      <c r="B95" s="270"/>
      <c r="D95" s="274"/>
    </row>
    <row r="96" spans="1:4" ht="15.75" customHeight="1">
      <c r="A96" s="769"/>
      <c r="B96" s="273"/>
      <c r="D96" s="274"/>
    </row>
    <row r="97" spans="1:4" ht="15.75" customHeight="1">
      <c r="A97" s="769"/>
      <c r="B97" s="268"/>
      <c r="D97" s="274"/>
    </row>
    <row r="98" spans="1:4" ht="15.75" customHeight="1">
      <c r="A98" s="769"/>
      <c r="B98" s="270"/>
      <c r="D98" s="274"/>
    </row>
    <row r="99" spans="1:4" ht="15.75" customHeight="1">
      <c r="A99" s="769"/>
      <c r="B99" s="270"/>
      <c r="D99" s="274"/>
    </row>
    <row r="100" spans="1:4" ht="15.75" customHeight="1">
      <c r="A100" s="769"/>
      <c r="B100" s="276"/>
      <c r="D100" s="274"/>
    </row>
    <row r="101" spans="1:4" ht="15.75" customHeight="1">
      <c r="A101" s="769"/>
      <c r="B101" s="270"/>
      <c r="D101" s="274"/>
    </row>
    <row r="102" spans="1:4" ht="15.75" customHeight="1">
      <c r="A102" s="769"/>
      <c r="B102" s="277"/>
      <c r="D102" s="278"/>
    </row>
    <row r="103" spans="1:4">
      <c r="A103" s="277"/>
      <c r="B103" s="277"/>
      <c r="D103" s="278"/>
    </row>
  </sheetData>
  <sheetProtection selectLockedCells="1"/>
  <mergeCells count="18">
    <mergeCell ref="B2:L2"/>
    <mergeCell ref="B7:C7"/>
    <mergeCell ref="B8:B11"/>
    <mergeCell ref="C8:C11"/>
    <mergeCell ref="D8:D11"/>
    <mergeCell ref="E8:E11"/>
    <mergeCell ref="F8:F11"/>
    <mergeCell ref="G8:G11"/>
    <mergeCell ref="H8:H11"/>
    <mergeCell ref="I8:I11"/>
    <mergeCell ref="A80:A102"/>
    <mergeCell ref="J8:J11"/>
    <mergeCell ref="K8:K11"/>
    <mergeCell ref="L8:L11"/>
    <mergeCell ref="M10:N11"/>
    <mergeCell ref="D36:G38"/>
    <mergeCell ref="A38:A79"/>
    <mergeCell ref="C40:L51"/>
  </mergeCells>
  <phoneticPr fontId="45"/>
  <conditionalFormatting sqref="J14:J33">
    <cfRule type="expression" dxfId="0" priority="1">
      <formula>IF(C14="都道府県が行う事業（直接補助）",TRUE,FALSE)</formula>
    </cfRule>
  </conditionalFormatting>
  <dataValidations count="3">
    <dataValidation imeMode="off" allowBlank="1" showInputMessage="1" showErrorMessage="1" sqref="B37:B103 H8:H13 C8:C13 D8:G33 K34:L34 E34:G35 G52:J103 C34:D36 H34:J39 C104:J1048576 I8:J33" xr:uid="{9C008CA6-E86D-4ED3-82F6-86E2FF7FB554}"/>
    <dataValidation type="list" allowBlank="1" showInputMessage="1" showErrorMessage="1" sqref="C14:C33" xr:uid="{C4C5F5EB-1725-4A0F-97F2-C4CDA59AAE75}">
      <formula1>$C$36:$C$37</formula1>
    </dataValidation>
    <dataValidation allowBlank="1" showInputMessage="1" showErrorMessage="1" sqref="H14:H33" xr:uid="{5AE75C55-370C-4147-8077-3AECE5849679}"/>
  </dataValidations>
  <printOptions horizontalCentered="1"/>
  <pageMargins left="0.39370078740157483" right="0.39370078740157483" top="0.74803149606299213" bottom="0.74803149606299213" header="0.31496062992125984" footer="0.31496062992125984"/>
  <headerFooter>
    <oddFooter>&amp;C&amp;P／&amp;N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628C6-DB93-420A-A9B2-D2BD69343DBD}">
  <sheetPr>
    <pageSetUpPr fitToPage="1"/>
  </sheetPr>
  <dimension ref="B1:H45"/>
  <sheetViews>
    <sheetView view="pageBreakPreview" topLeftCell="A19" zoomScaleNormal="100" zoomScaleSheetLayoutView="100" workbookViewId="0">
      <selection activeCell="E13" sqref="E13"/>
    </sheetView>
  </sheetViews>
  <sheetFormatPr defaultColWidth="9" defaultRowHeight="14.4"/>
  <cols>
    <col min="1" max="1" width="2.77734375" style="327" customWidth="1"/>
    <col min="2" max="2" width="9.77734375" style="327" customWidth="1"/>
    <col min="3" max="4" width="9" style="327"/>
    <col min="5" max="5" width="9.44140625" style="327" bestFit="1" customWidth="1"/>
    <col min="6" max="6" width="9" style="327"/>
    <col min="7" max="7" width="22.33203125" style="327" customWidth="1"/>
    <col min="8" max="8" width="26.77734375" style="327" customWidth="1"/>
    <col min="9" max="16384" width="9" style="327"/>
  </cols>
  <sheetData>
    <row r="1" spans="2:8" ht="24.75" customHeight="1">
      <c r="B1" s="801" t="s">
        <v>414</v>
      </c>
      <c r="C1" s="801"/>
      <c r="D1" s="801"/>
      <c r="E1" s="801"/>
      <c r="H1" s="328"/>
    </row>
    <row r="2" spans="2:8" ht="23.25" customHeight="1">
      <c r="B2" s="327" t="s">
        <v>376</v>
      </c>
    </row>
    <row r="3" spans="2:8" ht="26.25" customHeight="1">
      <c r="G3" s="329" t="s">
        <v>377</v>
      </c>
      <c r="H3" s="330"/>
    </row>
    <row r="4" spans="2:8" ht="26.25" customHeight="1"/>
    <row r="5" spans="2:8" ht="24.75" customHeight="1">
      <c r="B5" s="802" t="s">
        <v>415</v>
      </c>
      <c r="C5" s="802"/>
      <c r="D5" s="802"/>
      <c r="E5" s="802"/>
      <c r="F5" s="802"/>
      <c r="G5" s="802"/>
      <c r="H5" s="802"/>
    </row>
    <row r="7" spans="2:8" ht="39.75" customHeight="1">
      <c r="B7" s="803" t="s">
        <v>416</v>
      </c>
      <c r="C7" s="803"/>
      <c r="D7" s="803"/>
      <c r="E7" s="803"/>
      <c r="F7" s="803"/>
      <c r="G7" s="803"/>
      <c r="H7" s="803"/>
    </row>
    <row r="9" spans="2:8">
      <c r="B9" s="331" t="s">
        <v>417</v>
      </c>
    </row>
    <row r="10" spans="2:8">
      <c r="C10" s="328"/>
      <c r="D10" s="328"/>
      <c r="E10" s="328"/>
      <c r="F10" s="328"/>
      <c r="G10" s="332" t="s">
        <v>418</v>
      </c>
    </row>
    <row r="11" spans="2:8">
      <c r="C11" s="333"/>
      <c r="D11" s="328"/>
      <c r="E11" s="334"/>
      <c r="F11" s="328"/>
      <c r="G11" s="310"/>
    </row>
    <row r="13" spans="2:8">
      <c r="B13" s="331" t="s">
        <v>386</v>
      </c>
    </row>
    <row r="15" spans="2:8">
      <c r="C15" s="327" t="s">
        <v>387</v>
      </c>
    </row>
    <row r="18" spans="2:8">
      <c r="B18" s="331" t="s">
        <v>419</v>
      </c>
    </row>
    <row r="20" spans="2:8">
      <c r="C20" s="803" t="s">
        <v>389</v>
      </c>
      <c r="D20" s="803"/>
      <c r="E20" s="803"/>
      <c r="F20" s="803"/>
      <c r="G20" s="803"/>
      <c r="H20" s="803"/>
    </row>
    <row r="21" spans="2:8">
      <c r="C21" s="803"/>
      <c r="D21" s="803"/>
      <c r="E21" s="803"/>
      <c r="F21" s="803"/>
      <c r="G21" s="803"/>
      <c r="H21" s="803"/>
    </row>
    <row r="22" spans="2:8">
      <c r="C22" s="335"/>
      <c r="D22" s="335"/>
      <c r="E22" s="335"/>
      <c r="F22" s="335"/>
      <c r="G22" s="335"/>
      <c r="H22" s="335"/>
    </row>
    <row r="23" spans="2:8">
      <c r="D23" s="800" t="s">
        <v>390</v>
      </c>
      <c r="E23" s="800"/>
      <c r="F23" s="800"/>
      <c r="G23" s="800"/>
      <c r="H23" s="332" t="s">
        <v>420</v>
      </c>
    </row>
    <row r="24" spans="2:8">
      <c r="B24" s="800" t="s">
        <v>392</v>
      </c>
      <c r="C24" s="804"/>
      <c r="D24" s="799"/>
      <c r="E24" s="799"/>
      <c r="F24" s="799"/>
      <c r="G24" s="799"/>
      <c r="H24" s="336"/>
    </row>
    <row r="25" spans="2:8">
      <c r="B25" s="800"/>
      <c r="C25" s="804"/>
      <c r="D25" s="799"/>
      <c r="E25" s="799"/>
      <c r="F25" s="799"/>
      <c r="G25" s="799"/>
      <c r="H25" s="336"/>
    </row>
    <row r="26" spans="2:8">
      <c r="B26" s="800"/>
      <c r="C26" s="800"/>
      <c r="D26" s="799"/>
      <c r="E26" s="799"/>
      <c r="F26" s="799"/>
      <c r="G26" s="799"/>
      <c r="H26" s="336"/>
    </row>
    <row r="27" spans="2:8">
      <c r="B27" s="800"/>
      <c r="C27" s="800"/>
      <c r="D27" s="799"/>
      <c r="E27" s="799"/>
      <c r="F27" s="799"/>
      <c r="G27" s="799"/>
      <c r="H27" s="336"/>
    </row>
    <row r="28" spans="2:8">
      <c r="B28" s="800"/>
      <c r="C28" s="800"/>
      <c r="D28" s="799"/>
      <c r="E28" s="799"/>
      <c r="F28" s="799"/>
      <c r="G28" s="799"/>
      <c r="H28" s="336"/>
    </row>
    <row r="29" spans="2:8">
      <c r="B29" s="800"/>
      <c r="C29" s="800"/>
      <c r="D29" s="799"/>
      <c r="E29" s="799"/>
      <c r="F29" s="799"/>
      <c r="G29" s="799"/>
      <c r="H29" s="336"/>
    </row>
    <row r="30" spans="2:8">
      <c r="B30" s="800" t="s">
        <v>70</v>
      </c>
      <c r="C30" s="800"/>
      <c r="D30" s="800"/>
      <c r="E30" s="800"/>
      <c r="F30" s="800"/>
      <c r="G30" s="800"/>
      <c r="H30" s="337">
        <f>SUM(H24:H29)</f>
        <v>0</v>
      </c>
    </row>
    <row r="32" spans="2:8">
      <c r="C32" s="327" t="s">
        <v>393</v>
      </c>
    </row>
    <row r="34" spans="3:8" ht="19.5" customHeight="1">
      <c r="C34" s="338"/>
      <c r="D34" s="338"/>
      <c r="E34" s="338"/>
      <c r="F34" s="338"/>
      <c r="G34" s="339" t="s">
        <v>421</v>
      </c>
      <c r="H34" s="336"/>
    </row>
    <row r="35" spans="3:8" ht="19.5" customHeight="1">
      <c r="C35" s="338"/>
      <c r="D35" s="338"/>
      <c r="E35" s="338"/>
      <c r="F35" s="338"/>
      <c r="G35" s="338"/>
    </row>
    <row r="36" spans="3:8">
      <c r="C36" s="327" t="s">
        <v>395</v>
      </c>
    </row>
    <row r="38" spans="3:8" ht="24" customHeight="1">
      <c r="G38" s="339" t="s">
        <v>422</v>
      </c>
      <c r="H38" s="336"/>
    </row>
    <row r="39" spans="3:8" ht="15.75" customHeight="1">
      <c r="G39" s="338"/>
      <c r="H39" s="334"/>
    </row>
    <row r="40" spans="3:8" ht="20.25" customHeight="1">
      <c r="G40" s="340" t="s">
        <v>397</v>
      </c>
      <c r="H40" s="310">
        <f>H30+H34+H38</f>
        <v>0</v>
      </c>
    </row>
    <row r="41" spans="3:8" ht="20.25" customHeight="1">
      <c r="G41" s="341" t="s">
        <v>398</v>
      </c>
      <c r="H41" s="342" t="str">
        <f>IF(G11=H40,"○","×")</f>
        <v>○</v>
      </c>
    </row>
    <row r="42" spans="3:8" ht="20.25" customHeight="1">
      <c r="E42" s="653" t="s">
        <v>423</v>
      </c>
      <c r="F42" s="653"/>
      <c r="G42" s="654"/>
      <c r="H42" s="311">
        <f>IF(G11&lt;=H40,G11,H40)</f>
        <v>0</v>
      </c>
    </row>
    <row r="43" spans="3:8" ht="31.5" customHeight="1">
      <c r="G43" s="329" t="s">
        <v>400</v>
      </c>
      <c r="H43" s="329"/>
    </row>
    <row r="44" spans="3:8" ht="31.5" customHeight="1">
      <c r="G44" s="329" t="s">
        <v>401</v>
      </c>
      <c r="H44" s="329"/>
    </row>
    <row r="45" spans="3:8" ht="30.75" customHeight="1">
      <c r="G45" s="329" t="s">
        <v>194</v>
      </c>
      <c r="H45" s="329"/>
    </row>
  </sheetData>
  <mergeCells count="14">
    <mergeCell ref="D28:G28"/>
    <mergeCell ref="D29:G29"/>
    <mergeCell ref="B30:G30"/>
    <mergeCell ref="E42:G42"/>
    <mergeCell ref="B1:E1"/>
    <mergeCell ref="B5:H5"/>
    <mergeCell ref="B7:H7"/>
    <mergeCell ref="C20:H21"/>
    <mergeCell ref="D23:G23"/>
    <mergeCell ref="B24:C29"/>
    <mergeCell ref="D24:G24"/>
    <mergeCell ref="D25:G25"/>
    <mergeCell ref="D26:G26"/>
    <mergeCell ref="D27:G27"/>
  </mergeCells>
  <phoneticPr fontId="45"/>
  <printOptions horizontalCentered="1"/>
  <pageMargins left="0.23622047244094491" right="0.23622047244094491" top="0.74803149606299213" bottom="0.74803149606299213" header="0.31496062992125984" footer="0.31496062992125984"/>
  <drawing r:id="rId2"/>
  <mc:AlternateContent>
    <mc:Choice Requires="x14">
      <controls>
        <mc:AlternateContent>
          <mc:Choice Requires="x14">
            <control shapeId="46081" r:id="rId4" name="Check Box 1">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mc:AlternateContent>
          <mc:Choice Requires="x14">
            <control shapeId="46082" r:id="rId5" name="Check Box 2">
              <controlPr defaultSize="0" autoFill="0" autoLine="0" autoPict="0">
                <anchor moveWithCells="1">
                  <from>
                    <xdr:col>1</xdr:col>
                    <xdr:colOff>274320</xdr:colOff>
                    <xdr:row>18</xdr:row>
                    <xdr:rowOff>83820</xdr:rowOff>
                  </from>
                  <to>
                    <xdr:col>1</xdr:col>
                    <xdr:colOff>502920</xdr:colOff>
                    <xdr:row>20</xdr:row>
                    <xdr:rowOff>38100</xdr:rowOff>
                  </to>
                </anchor>
              </controlPr>
            </control>
          </mc:Choice>
        </mc:AlternateContent>
        <mc:AlternateContent>
          <mc:Choice Requires="x14">
            <control shapeId="46083" r:id="rId6" name="Check Box 3">
              <controlPr defaultSize="0" autoFill="0" autoLine="0" autoPict="0">
                <anchor moveWithCells="1">
                  <from>
                    <xdr:col>1</xdr:col>
                    <xdr:colOff>274320</xdr:colOff>
                    <xdr:row>30</xdr:row>
                    <xdr:rowOff>99060</xdr:rowOff>
                  </from>
                  <to>
                    <xdr:col>1</xdr:col>
                    <xdr:colOff>502920</xdr:colOff>
                    <xdr:row>32</xdr:row>
                    <xdr:rowOff>45720</xdr:rowOff>
                  </to>
                </anchor>
              </controlPr>
            </control>
          </mc:Choice>
        </mc:AlternateContent>
        <mc:AlternateContent>
          <mc:Choice Requires="x14">
            <control shapeId="46084" r:id="rId7" name="Check Box 4">
              <controlPr defaultSize="0" autoFill="0" autoLine="0" autoPict="0">
                <anchor moveWithCells="1">
                  <from>
                    <xdr:col>1</xdr:col>
                    <xdr:colOff>289560</xdr:colOff>
                    <xdr:row>34</xdr:row>
                    <xdr:rowOff>160020</xdr:rowOff>
                  </from>
                  <to>
                    <xdr:col>1</xdr:col>
                    <xdr:colOff>518160</xdr:colOff>
                    <xdr:row>36</xdr:row>
                    <xdr:rowOff>45720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86ED9-8560-4880-A5C0-53555EB1889B}">
  <sheetPr>
    <pageSetUpPr fitToPage="1"/>
  </sheetPr>
  <dimension ref="B1:C11"/>
  <sheetViews>
    <sheetView view="pageBreakPreview" zoomScale="115" zoomScaleNormal="145" zoomScaleSheetLayoutView="115" workbookViewId="0">
      <selection activeCell="E13" sqref="E13"/>
    </sheetView>
  </sheetViews>
  <sheetFormatPr defaultColWidth="9" defaultRowHeight="13.2"/>
  <cols>
    <col min="1" max="1" width="9" style="321"/>
    <col min="2" max="2" width="64.33203125" style="321" customWidth="1"/>
    <col min="3" max="3" width="18.44140625" style="321" customWidth="1"/>
    <col min="4" max="16384" width="9" style="321"/>
  </cols>
  <sheetData>
    <row r="1" spans="2:3">
      <c r="B1" s="321" t="s">
        <v>402</v>
      </c>
    </row>
    <row r="2" spans="2:3">
      <c r="B2" s="322" t="s">
        <v>403</v>
      </c>
      <c r="C2" s="322">
        <f>【参考】病院・有床診→都道府県の実績報告書!H3</f>
        <v>0</v>
      </c>
    </row>
    <row r="4" spans="2:3" ht="18" customHeight="1">
      <c r="B4" s="323" t="s">
        <v>404</v>
      </c>
    </row>
    <row r="5" spans="2:3" ht="33" customHeight="1">
      <c r="B5" s="324" t="s">
        <v>405</v>
      </c>
      <c r="C5" s="324" t="s">
        <v>406</v>
      </c>
    </row>
    <row r="6" spans="2:3" ht="24" customHeight="1">
      <c r="B6" s="325" t="s">
        <v>407</v>
      </c>
      <c r="C6" s="325"/>
    </row>
    <row r="7" spans="2:3" ht="24" customHeight="1">
      <c r="B7" s="325" t="s">
        <v>408</v>
      </c>
      <c r="C7" s="325"/>
    </row>
    <row r="8" spans="2:3" ht="24" customHeight="1">
      <c r="B8" s="325" t="s">
        <v>409</v>
      </c>
      <c r="C8" s="325"/>
    </row>
    <row r="9" spans="2:3" ht="24" customHeight="1">
      <c r="B9" s="325" t="s">
        <v>410</v>
      </c>
      <c r="C9" s="325"/>
    </row>
    <row r="10" spans="2:3" ht="27.75" customHeight="1">
      <c r="B10" s="325" t="s">
        <v>411</v>
      </c>
      <c r="C10" s="325"/>
    </row>
    <row r="11" spans="2:3" ht="27.75" customHeight="1"/>
  </sheetData>
  <phoneticPr fontId="45"/>
  <printOptions horizontalCentered="1"/>
  <pageMargins left="0.70866141732283472" right="0.70866141732283472" top="0.74803149606299213" bottom="0.74803149606299213" header="0.31496062992125984" footer="0.31496062992125984"/>
  <drawing r:id="rId2"/>
  <mc:AlternateContent>
    <mc:Choice Requires="x14">
      <controls>
        <mc:AlternateContent>
          <mc:Choice Requires="x14">
            <control shapeId="47105"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mc:Choice Requires="x14">
            <control shapeId="47106" r:id="rId5" name="Check Box 2">
              <controlPr defaultSize="0" autoFill="0" autoLine="0" autoPict="0">
                <anchor moveWithCells="1">
                  <from>
                    <xdr:col>2</xdr:col>
                    <xdr:colOff>617220</xdr:colOff>
                    <xdr:row>7</xdr:row>
                    <xdr:rowOff>0</xdr:rowOff>
                  </from>
                  <to>
                    <xdr:col>2</xdr:col>
                    <xdr:colOff>845820</xdr:colOff>
                    <xdr:row>8</xdr:row>
                    <xdr:rowOff>7620</xdr:rowOff>
                  </to>
                </anchor>
              </controlPr>
            </control>
          </mc:Choice>
        </mc:AlternateContent>
        <mc:AlternateContent>
          <mc:Choice Requires="x14">
            <control shapeId="47107" r:id="rId6" name="Check Box 3">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mc:Choice Requires="x14">
            <control shapeId="47108" r:id="rId7" name="Check Box 4">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mc:Choice Requires="x14">
            <control shapeId="47109" r:id="rId8" name="Check Box 5">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mc:Choice Requires="x14">
            <control shapeId="47110" r:id="rId9" name="Check Box 6">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mc:Choice Requires="x14">
            <control shapeId="47111" r:id="rId10" name="Check Box 7">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mc:Choice Requires="x14">
            <control shapeId="47112" r:id="rId11" name="Check Box 8">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mc:Choice Requires="x14">
            <control shapeId="47113" r:id="rId12" name="Check Box 9">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mc:Choice Requires="x14">
            <control shapeId="47114"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E63BB-3DEC-4026-9011-033BA8EDB46B}">
  <sheetPr>
    <pageSetUpPr fitToPage="1"/>
  </sheetPr>
  <dimension ref="B1:H45"/>
  <sheetViews>
    <sheetView view="pageBreakPreview" topLeftCell="A16" zoomScaleNormal="100" zoomScaleSheetLayoutView="100" workbookViewId="0">
      <selection activeCell="E13" sqref="E13"/>
    </sheetView>
  </sheetViews>
  <sheetFormatPr defaultColWidth="9" defaultRowHeight="14.4"/>
  <cols>
    <col min="1" max="1" width="2.77734375" style="327" customWidth="1"/>
    <col min="2" max="2" width="9.77734375" style="327" customWidth="1"/>
    <col min="3" max="4" width="9" style="327"/>
    <col min="5" max="5" width="9.44140625" style="327" bestFit="1" customWidth="1"/>
    <col min="6" max="6" width="9" style="327"/>
    <col min="7" max="7" width="22.33203125" style="327" customWidth="1"/>
    <col min="8" max="8" width="26.77734375" style="327" customWidth="1"/>
    <col min="9" max="16384" width="9" style="327"/>
  </cols>
  <sheetData>
    <row r="1" spans="2:8" ht="24.75" customHeight="1">
      <c r="B1" s="805" t="s">
        <v>424</v>
      </c>
      <c r="C1" s="805"/>
      <c r="D1" s="805"/>
      <c r="E1" s="805"/>
      <c r="H1" s="328"/>
    </row>
    <row r="2" spans="2:8" ht="23.25" customHeight="1">
      <c r="B2" s="327" t="s">
        <v>376</v>
      </c>
    </row>
    <row r="3" spans="2:8" ht="26.25" customHeight="1">
      <c r="G3" s="329" t="s">
        <v>377</v>
      </c>
      <c r="H3" s="330"/>
    </row>
    <row r="4" spans="2:8" ht="26.25" customHeight="1"/>
    <row r="5" spans="2:8" ht="24.75" customHeight="1">
      <c r="B5" s="802" t="s">
        <v>415</v>
      </c>
      <c r="C5" s="802"/>
      <c r="D5" s="802"/>
      <c r="E5" s="802"/>
      <c r="F5" s="802"/>
      <c r="G5" s="802"/>
      <c r="H5" s="802"/>
    </row>
    <row r="7" spans="2:8" ht="39.75" customHeight="1">
      <c r="B7" s="803" t="s">
        <v>416</v>
      </c>
      <c r="C7" s="803"/>
      <c r="D7" s="803"/>
      <c r="E7" s="803"/>
      <c r="F7" s="803"/>
      <c r="G7" s="803"/>
      <c r="H7" s="803"/>
    </row>
    <row r="9" spans="2:8">
      <c r="B9" s="331" t="s">
        <v>417</v>
      </c>
    </row>
    <row r="10" spans="2:8">
      <c r="C10" s="328"/>
      <c r="D10" s="328"/>
      <c r="E10" s="328"/>
      <c r="F10" s="328"/>
      <c r="G10" s="332" t="s">
        <v>418</v>
      </c>
    </row>
    <row r="11" spans="2:8">
      <c r="C11" s="333"/>
      <c r="D11" s="328"/>
      <c r="E11" s="334"/>
      <c r="F11" s="328"/>
      <c r="G11" s="310"/>
    </row>
    <row r="13" spans="2:8">
      <c r="B13" s="331" t="s">
        <v>386</v>
      </c>
    </row>
    <row r="15" spans="2:8">
      <c r="C15" s="327" t="s">
        <v>387</v>
      </c>
    </row>
    <row r="18" spans="2:8">
      <c r="B18" s="331" t="s">
        <v>419</v>
      </c>
    </row>
    <row r="20" spans="2:8">
      <c r="C20" s="803" t="s">
        <v>389</v>
      </c>
      <c r="D20" s="803"/>
      <c r="E20" s="803"/>
      <c r="F20" s="803"/>
      <c r="G20" s="803"/>
      <c r="H20" s="803"/>
    </row>
    <row r="21" spans="2:8">
      <c r="C21" s="803"/>
      <c r="D21" s="803"/>
      <c r="E21" s="803"/>
      <c r="F21" s="803"/>
      <c r="G21" s="803"/>
      <c r="H21" s="803"/>
    </row>
    <row r="22" spans="2:8">
      <c r="C22" s="335"/>
      <c r="D22" s="335"/>
      <c r="E22" s="335"/>
      <c r="F22" s="335"/>
      <c r="G22" s="335"/>
      <c r="H22" s="335"/>
    </row>
    <row r="23" spans="2:8">
      <c r="D23" s="800" t="s">
        <v>390</v>
      </c>
      <c r="E23" s="800"/>
      <c r="F23" s="800"/>
      <c r="G23" s="800"/>
      <c r="H23" s="332" t="s">
        <v>420</v>
      </c>
    </row>
    <row r="24" spans="2:8">
      <c r="B24" s="800" t="s">
        <v>392</v>
      </c>
      <c r="C24" s="804"/>
      <c r="D24" s="799"/>
      <c r="E24" s="799"/>
      <c r="F24" s="799"/>
      <c r="G24" s="799"/>
      <c r="H24" s="336"/>
    </row>
    <row r="25" spans="2:8">
      <c r="B25" s="800"/>
      <c r="C25" s="804"/>
      <c r="D25" s="799"/>
      <c r="E25" s="799"/>
      <c r="F25" s="799"/>
      <c r="G25" s="799"/>
      <c r="H25" s="336"/>
    </row>
    <row r="26" spans="2:8">
      <c r="B26" s="800"/>
      <c r="C26" s="800"/>
      <c r="D26" s="799"/>
      <c r="E26" s="799"/>
      <c r="F26" s="799"/>
      <c r="G26" s="799"/>
      <c r="H26" s="336"/>
    </row>
    <row r="27" spans="2:8">
      <c r="B27" s="800"/>
      <c r="C27" s="800"/>
      <c r="D27" s="799"/>
      <c r="E27" s="799"/>
      <c r="F27" s="799"/>
      <c r="G27" s="799"/>
      <c r="H27" s="336"/>
    </row>
    <row r="28" spans="2:8">
      <c r="B28" s="800"/>
      <c r="C28" s="800"/>
      <c r="D28" s="799"/>
      <c r="E28" s="799"/>
      <c r="F28" s="799"/>
      <c r="G28" s="799"/>
      <c r="H28" s="336"/>
    </row>
    <row r="29" spans="2:8">
      <c r="B29" s="800"/>
      <c r="C29" s="800"/>
      <c r="D29" s="799"/>
      <c r="E29" s="799"/>
      <c r="F29" s="799"/>
      <c r="G29" s="799"/>
      <c r="H29" s="336"/>
    </row>
    <row r="30" spans="2:8">
      <c r="B30" s="800" t="s">
        <v>70</v>
      </c>
      <c r="C30" s="800"/>
      <c r="D30" s="800"/>
      <c r="E30" s="800"/>
      <c r="F30" s="800"/>
      <c r="G30" s="800"/>
      <c r="H30" s="337">
        <f>SUM(H24:H29)</f>
        <v>0</v>
      </c>
    </row>
    <row r="32" spans="2:8">
      <c r="C32" s="327" t="s">
        <v>393</v>
      </c>
    </row>
    <row r="34" spans="3:8" ht="19.5" customHeight="1">
      <c r="C34" s="338"/>
      <c r="D34" s="338"/>
      <c r="E34" s="338"/>
      <c r="F34" s="338"/>
      <c r="G34" s="339" t="s">
        <v>421</v>
      </c>
      <c r="H34" s="336">
        <v>0</v>
      </c>
    </row>
    <row r="35" spans="3:8" ht="19.5" customHeight="1">
      <c r="C35" s="338"/>
      <c r="D35" s="338"/>
      <c r="E35" s="338"/>
      <c r="F35" s="338"/>
      <c r="G35" s="338"/>
    </row>
    <row r="36" spans="3:8">
      <c r="C36" s="327" t="s">
        <v>395</v>
      </c>
    </row>
    <row r="38" spans="3:8" ht="24" customHeight="1">
      <c r="G38" s="339" t="s">
        <v>422</v>
      </c>
      <c r="H38" s="336"/>
    </row>
    <row r="39" spans="3:8" ht="15.75" customHeight="1">
      <c r="G39" s="338"/>
      <c r="H39" s="334"/>
    </row>
    <row r="40" spans="3:8" ht="20.25" customHeight="1">
      <c r="G40" s="340" t="s">
        <v>397</v>
      </c>
      <c r="H40" s="310">
        <f>H30+H34+H38</f>
        <v>0</v>
      </c>
    </row>
    <row r="41" spans="3:8" ht="20.25" customHeight="1">
      <c r="G41" s="341" t="s">
        <v>398</v>
      </c>
      <c r="H41" s="342" t="str">
        <f>IF(G11=H40,"○","×")</f>
        <v>○</v>
      </c>
    </row>
    <row r="42" spans="3:8" ht="20.25" customHeight="1">
      <c r="E42" s="653" t="s">
        <v>423</v>
      </c>
      <c r="F42" s="653"/>
      <c r="G42" s="654"/>
      <c r="H42" s="311">
        <f>IF(G11&lt;=H40,G11,H40)</f>
        <v>0</v>
      </c>
    </row>
    <row r="43" spans="3:8" ht="31.5" customHeight="1">
      <c r="G43" s="329" t="s">
        <v>400</v>
      </c>
      <c r="H43" s="329"/>
    </row>
    <row r="44" spans="3:8" ht="31.5" customHeight="1">
      <c r="G44" s="329" t="s">
        <v>401</v>
      </c>
      <c r="H44" s="329"/>
    </row>
    <row r="45" spans="3:8" ht="30.75" customHeight="1">
      <c r="G45" s="329" t="s">
        <v>194</v>
      </c>
      <c r="H45" s="329"/>
    </row>
  </sheetData>
  <mergeCells count="14">
    <mergeCell ref="D28:G28"/>
    <mergeCell ref="D29:G29"/>
    <mergeCell ref="B30:G30"/>
    <mergeCell ref="E42:G42"/>
    <mergeCell ref="B1:E1"/>
    <mergeCell ref="B5:H5"/>
    <mergeCell ref="B7:H7"/>
    <mergeCell ref="C20:H21"/>
    <mergeCell ref="D23:G23"/>
    <mergeCell ref="B24:C29"/>
    <mergeCell ref="D24:G24"/>
    <mergeCell ref="D25:G25"/>
    <mergeCell ref="D26:G26"/>
    <mergeCell ref="D27:G27"/>
  </mergeCells>
  <phoneticPr fontId="45"/>
  <printOptions horizontalCentered="1"/>
  <pageMargins left="0.25" right="0.25" top="0.75" bottom="0.75" header="0.3" footer="0.3"/>
  <drawing r:id="rId2"/>
  <mc:AlternateContent>
    <mc:Choice Requires="x14">
      <controls>
        <mc:AlternateContent>
          <mc:Choice Requires="x14">
            <control shapeId="48129" r:id="rId4" name="Check Box 1">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mc:AlternateContent>
          <mc:Choice Requires="x14">
            <control shapeId="48130" r:id="rId5" name="Check Box 2">
              <controlPr defaultSize="0" autoFill="0" autoLine="0" autoPict="0">
                <anchor moveWithCells="1">
                  <from>
                    <xdr:col>1</xdr:col>
                    <xdr:colOff>274320</xdr:colOff>
                    <xdr:row>18</xdr:row>
                    <xdr:rowOff>83820</xdr:rowOff>
                  </from>
                  <to>
                    <xdr:col>1</xdr:col>
                    <xdr:colOff>502920</xdr:colOff>
                    <xdr:row>20</xdr:row>
                    <xdr:rowOff>38100</xdr:rowOff>
                  </to>
                </anchor>
              </controlPr>
            </control>
          </mc:Choice>
        </mc:AlternateContent>
        <mc:AlternateContent>
          <mc:Choice Requires="x14">
            <control shapeId="48131" r:id="rId6" name="Check Box 3">
              <controlPr defaultSize="0" autoFill="0" autoLine="0" autoPict="0">
                <anchor moveWithCells="1">
                  <from>
                    <xdr:col>1</xdr:col>
                    <xdr:colOff>274320</xdr:colOff>
                    <xdr:row>30</xdr:row>
                    <xdr:rowOff>99060</xdr:rowOff>
                  </from>
                  <to>
                    <xdr:col>1</xdr:col>
                    <xdr:colOff>502920</xdr:colOff>
                    <xdr:row>32</xdr:row>
                    <xdr:rowOff>45720</xdr:rowOff>
                  </to>
                </anchor>
              </controlPr>
            </control>
          </mc:Choice>
        </mc:AlternateContent>
        <mc:AlternateContent>
          <mc:Choice Requires="x14">
            <control shapeId="48132" r:id="rId7" name="Check Box 4">
              <controlPr defaultSize="0" autoFill="0" autoLine="0" autoPict="0">
                <anchor moveWithCells="1">
                  <from>
                    <xdr:col>1</xdr:col>
                    <xdr:colOff>289560</xdr:colOff>
                    <xdr:row>34</xdr:row>
                    <xdr:rowOff>160020</xdr:rowOff>
                  </from>
                  <to>
                    <xdr:col>1</xdr:col>
                    <xdr:colOff>518160</xdr:colOff>
                    <xdr:row>36</xdr:row>
                    <xdr:rowOff>45720</xdr:rowOff>
                  </to>
                </anchor>
              </controlPr>
            </control>
          </mc:Choice>
        </mc:AlternateContent>
        <mc:AlternateContent>
          <mc:Choice Requires="x14">
            <control shapeId="48133" r:id="rId8" name="Check Box 5">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8558D-4218-4CF9-960D-E3CA7903DADF}">
  <dimension ref="A1:AG5"/>
  <sheetViews>
    <sheetView workbookViewId="0">
      <pane xSplit="3" ySplit="2" topLeftCell="D3" activePane="bottomRight" state="frozen"/>
      <selection activeCell="N19" sqref="N19:AM20"/>
      <selection pane="topRight" activeCell="N19" sqref="N19:AM20"/>
      <selection pane="bottomLeft" activeCell="N19" sqref="N19:AM20"/>
      <selection pane="bottomRight" activeCell="N19" sqref="N19:AM20"/>
    </sheetView>
  </sheetViews>
  <sheetFormatPr defaultColWidth="9" defaultRowHeight="13.2"/>
  <cols>
    <col min="1" max="1" width="14.33203125" style="111" bestFit="1" customWidth="1"/>
    <col min="2" max="6" width="14.33203125" style="111" customWidth="1"/>
    <col min="7" max="7" width="16.33203125" style="111" bestFit="1" customWidth="1"/>
    <col min="8" max="8" width="9.33203125" style="111" bestFit="1" customWidth="1"/>
    <col min="9" max="9" width="8.33203125" style="111" bestFit="1" customWidth="1"/>
    <col min="10" max="10" width="8.33203125" style="111" customWidth="1"/>
    <col min="11" max="14" width="12.33203125" style="111" customWidth="1"/>
    <col min="15" max="15" width="11.33203125" style="111" bestFit="1" customWidth="1"/>
    <col min="16" max="16" width="15.33203125" style="111" bestFit="1" customWidth="1"/>
    <col min="17" max="17" width="15.88671875" style="111" bestFit="1" customWidth="1"/>
    <col min="18" max="16384" width="9" style="111"/>
  </cols>
  <sheetData>
    <row r="1" spans="1:33">
      <c r="A1" s="103" t="s">
        <v>53</v>
      </c>
      <c r="B1" s="104" t="s">
        <v>54</v>
      </c>
      <c r="C1" s="105"/>
      <c r="D1" s="106" t="s">
        <v>55</v>
      </c>
      <c r="E1" s="107"/>
      <c r="F1" s="107"/>
      <c r="G1" s="107"/>
      <c r="H1" s="107" t="s">
        <v>56</v>
      </c>
      <c r="I1" s="107"/>
      <c r="J1" s="107"/>
      <c r="K1" s="107" t="s">
        <v>19</v>
      </c>
      <c r="L1" s="107"/>
      <c r="M1" s="107"/>
      <c r="N1" s="107"/>
      <c r="O1" s="107" t="s">
        <v>57</v>
      </c>
      <c r="P1" s="107"/>
      <c r="Q1" s="107"/>
      <c r="R1" s="108" t="s">
        <v>58</v>
      </c>
      <c r="S1" s="108"/>
      <c r="T1" s="108"/>
      <c r="U1" s="108"/>
      <c r="V1" s="108"/>
      <c r="W1" s="108"/>
      <c r="X1" s="108"/>
      <c r="Y1" s="109" t="s">
        <v>59</v>
      </c>
      <c r="Z1" s="109"/>
      <c r="AA1" s="109"/>
      <c r="AB1" s="109"/>
      <c r="AC1" s="109"/>
      <c r="AD1" s="109"/>
      <c r="AE1" s="109"/>
      <c r="AF1" s="109"/>
      <c r="AG1" s="110"/>
    </row>
    <row r="2" spans="1:33">
      <c r="A2" s="112"/>
      <c r="B2" s="113"/>
      <c r="C2" s="114" t="s">
        <v>60</v>
      </c>
      <c r="D2" s="115"/>
      <c r="E2" s="116" t="s">
        <v>28</v>
      </c>
      <c r="F2" s="116" t="s">
        <v>61</v>
      </c>
      <c r="G2" s="116" t="s">
        <v>60</v>
      </c>
      <c r="H2" s="116" t="s">
        <v>62</v>
      </c>
      <c r="I2" s="116" t="s">
        <v>63</v>
      </c>
      <c r="J2" s="116" t="s">
        <v>64</v>
      </c>
      <c r="K2" s="116" t="s">
        <v>20</v>
      </c>
      <c r="L2" s="116" t="s">
        <v>24</v>
      </c>
      <c r="M2" s="116" t="s">
        <v>65</v>
      </c>
      <c r="N2" s="116" t="s">
        <v>29</v>
      </c>
      <c r="O2" s="116" t="s">
        <v>62</v>
      </c>
      <c r="P2" s="116" t="s">
        <v>66</v>
      </c>
      <c r="Q2" s="116" t="s">
        <v>67</v>
      </c>
      <c r="R2" s="117" t="s">
        <v>32</v>
      </c>
      <c r="S2" s="117" t="s">
        <v>34</v>
      </c>
      <c r="T2" s="117" t="s">
        <v>68</v>
      </c>
      <c r="U2" s="117" t="s">
        <v>36</v>
      </c>
      <c r="V2" s="117" t="s">
        <v>37</v>
      </c>
      <c r="W2" s="117" t="s">
        <v>69</v>
      </c>
      <c r="X2" s="117" t="s">
        <v>70</v>
      </c>
      <c r="Y2" s="118" t="s">
        <v>71</v>
      </c>
      <c r="Z2" s="118" t="s">
        <v>45</v>
      </c>
      <c r="AA2" s="118" t="s">
        <v>48</v>
      </c>
      <c r="AB2" s="118" t="s">
        <v>72</v>
      </c>
      <c r="AC2" s="118" t="s">
        <v>73</v>
      </c>
      <c r="AD2" s="118" t="s">
        <v>48</v>
      </c>
      <c r="AE2" s="118" t="s">
        <v>74</v>
      </c>
      <c r="AF2" s="118" t="s">
        <v>75</v>
      </c>
      <c r="AG2" s="119"/>
    </row>
    <row r="3" spans="1:33">
      <c r="A3" s="120">
        <f>'【参考】申請書（医療機関等→都道府県）'!Z25</f>
        <v>1234567890</v>
      </c>
      <c r="B3" s="121" t="str">
        <f>'【参考】申請書（医療機関等→都道府県）'!N21</f>
        <v>●●病院</v>
      </c>
      <c r="C3" s="122" t="str">
        <f>'【参考】申請書（医療機関等→都道府県）'!N19</f>
        <v>ビョウイン</v>
      </c>
      <c r="D3" s="123" t="str">
        <f>'【参考】申請書（医療機関等→都道府県）'!N29</f>
        <v>法人名（個人の場合は記載不要）</v>
      </c>
      <c r="E3" s="121" t="str">
        <f>'【参考】申請書（医療機関等→都道府県）'!N32</f>
        <v>代表者職</v>
      </c>
      <c r="F3" s="121" t="str">
        <f>'【参考】申請書（医療機関等→都道府県）'!Z32</f>
        <v>氏名</v>
      </c>
      <c r="G3" s="121" t="str">
        <f>'【参考】申請書（医療機関等→都道府県）'!N27</f>
        <v>マルマルホウジン</v>
      </c>
      <c r="H3" s="121" t="str">
        <f>'【参考】申請書（医療機関等→都道府県）'!BB19&amp;"-"&amp;'【参考】申請書（医療機関等→都道府県）'!BI19</f>
        <v>123-4567</v>
      </c>
      <c r="I3" s="121">
        <f>VALUE('【参考】申請書（医療機関等→都道府県）'!BB19&amp;'【参考】申請書（医療機関等→都道府県）'!BI19)</f>
        <v>1234567</v>
      </c>
      <c r="J3" s="121" t="str">
        <f>'【参考】申請書（医療機関等→都道府県）'!AZ21</f>
        <v>a</v>
      </c>
      <c r="K3" s="121" t="str">
        <f>'【参考】申請書（医療機関等→都道府県）'!BF27</f>
        <v>i</v>
      </c>
      <c r="L3" s="121" t="str">
        <f>'【参考】申請書（医療機関等→都道府県）'!BF29</f>
        <v>u</v>
      </c>
      <c r="M3" s="121" t="str">
        <f>'【参考】申請書（医療機関等→都道府県）'!BF31</f>
        <v>e</v>
      </c>
      <c r="N3" s="121" t="str">
        <f>'【参考】申請書（医療機関等→都道府県）'!BF33</f>
        <v>o</v>
      </c>
      <c r="O3" s="124" t="str">
        <f>'【参考】申請書（医療機関等→都道府県）'!AZ16&amp;"/"&amp;'【参考】申請書（医療機関等→都道府県）'!BJ16&amp;"/"&amp;'【参考】申請書（医療機関等→都道府県）'!BR16</f>
        <v>2026/12/31</v>
      </c>
      <c r="P3" s="125">
        <f>VALUE(O3)</f>
        <v>46387</v>
      </c>
      <c r="Q3" s="126">
        <f>VALUE(O3)</f>
        <v>46387</v>
      </c>
      <c r="R3" s="127" t="e">
        <f>'【参考】申請書（医療機関等→都道府県）'!N40</f>
        <v>#N/A</v>
      </c>
      <c r="S3" s="127" t="e">
        <f>'【参考】申請書（医療機関等→都道府県）'!N41</f>
        <v>#N/A</v>
      </c>
      <c r="T3" s="127">
        <f>'【参考】申請書（医療機関等→都道府県）'!N42</f>
        <v>0</v>
      </c>
      <c r="U3" s="127" t="e">
        <f>'【参考】申請書（医療機関等→都道府県）'!N43</f>
        <v>#N/A</v>
      </c>
      <c r="V3" s="127" t="e">
        <f>'【参考】申請書（医療機関等→都道府県）'!N44</f>
        <v>#N/A</v>
      </c>
      <c r="W3" s="127" t="e">
        <f>'【参考】申請書（医療機関等→都道府県）'!N45</f>
        <v>#N/A</v>
      </c>
      <c r="X3" s="127">
        <f>'【参考】申請書（医療機関等→都道府県）'!N48</f>
        <v>0</v>
      </c>
      <c r="Y3" s="121">
        <f>'【参考】申請書（医療機関等→都道府県）'!N53</f>
        <v>0</v>
      </c>
      <c r="Z3" s="121">
        <f>'【参考】申請書（医療機関等→都道府県）'!BB53</f>
        <v>0</v>
      </c>
      <c r="AA3" s="121">
        <f>'【参考】申請書（医療機関等→都道府県）'!AI56</f>
        <v>0</v>
      </c>
      <c r="AB3" s="121" t="str">
        <f>'【参考】申請書（医療機関等→都道府県）'!AI53&amp;'【参考】申請書（医療機関等→都道府県）'!AK53&amp;'【参考】申請書（医療機関等→都道府県）'!AM53&amp;'【参考】申請書（医療機関等→都道府県）'!AO53</f>
        <v/>
      </c>
      <c r="AC3" s="121" t="str">
        <f>'【参考】申請書（医療機関等→都道府県）'!BT53&amp;'【参考】申請書（医療機関等→都道府県）'!BV53&amp;'【参考】申請書（医療機関等→都道府県）'!BX53</f>
        <v/>
      </c>
      <c r="AD3" s="121" t="str">
        <f>IF(AA3="普通",1,IF(AA3="当座",2,"未入力"))</f>
        <v>未入力</v>
      </c>
      <c r="AE3" s="121" t="str">
        <f>'【参考】申請書（医療機関等→都道府県）'!N56&amp;'【参考】申請書（医療機関等→都道府県）'!P56&amp;'【参考】申請書（医療機関等→都道府県）'!R56&amp;'【参考】申請書（医療機関等→都道府県）'!T56&amp;'【参考】申請書（医療機関等→都道府県）'!V56&amp;'【参考】申請書（医療機関等→都道府県）'!X56&amp;'【参考】申請書（医療機関等→都道府県）'!Z56</f>
        <v/>
      </c>
      <c r="AF3" s="121">
        <f>'【参考】申請書（医療機関等→都道府県）'!BB56</f>
        <v>0</v>
      </c>
      <c r="AG3" s="122">
        <f>'【参考】申請書（医療機関等→都道府県）'!BB57</f>
        <v>0</v>
      </c>
    </row>
    <row r="4" spans="1:33">
      <c r="O4" s="128"/>
    </row>
    <row r="5" spans="1:33">
      <c r="O5" s="128"/>
    </row>
  </sheetData>
  <phoneticPr fontId="45"/>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9F6AB-40AB-4627-AB88-3C434CD40C09}">
  <sheetPr>
    <pageSetUpPr fitToPage="1"/>
  </sheetPr>
  <dimension ref="B1:C9"/>
  <sheetViews>
    <sheetView view="pageBreakPreview" zoomScale="115" zoomScaleNormal="145" zoomScaleSheetLayoutView="115" workbookViewId="0">
      <selection activeCell="E13" sqref="E13"/>
    </sheetView>
  </sheetViews>
  <sheetFormatPr defaultColWidth="9" defaultRowHeight="13.2"/>
  <cols>
    <col min="1" max="1" width="9" style="321" customWidth="1"/>
    <col min="2" max="2" width="64.33203125" style="321" customWidth="1"/>
    <col min="3" max="3" width="18.44140625" style="321" customWidth="1"/>
    <col min="4" max="16384" width="9" style="321"/>
  </cols>
  <sheetData>
    <row r="1" spans="2:3">
      <c r="B1" s="321" t="s">
        <v>413</v>
      </c>
    </row>
    <row r="2" spans="2:3">
      <c r="B2" s="322" t="s">
        <v>403</v>
      </c>
      <c r="C2" s="322">
        <f>【参考】診療所・訪看ＳＴ→都道府県の実績報告書!H3</f>
        <v>0</v>
      </c>
    </row>
    <row r="4" spans="2:3" ht="18" customHeight="1">
      <c r="B4" s="323" t="s">
        <v>404</v>
      </c>
    </row>
    <row r="5" spans="2:3" ht="33" customHeight="1">
      <c r="B5" s="324" t="s">
        <v>405</v>
      </c>
      <c r="C5" s="324" t="s">
        <v>406</v>
      </c>
    </row>
    <row r="6" spans="2:3" ht="24" customHeight="1">
      <c r="B6" s="325" t="s">
        <v>407</v>
      </c>
      <c r="C6" s="325"/>
    </row>
    <row r="7" spans="2:3" ht="24" customHeight="1">
      <c r="B7" s="325" t="s">
        <v>408</v>
      </c>
      <c r="C7" s="325"/>
    </row>
    <row r="8" spans="2:3" ht="27.75" customHeight="1">
      <c r="B8" s="325" t="s">
        <v>411</v>
      </c>
      <c r="C8" s="325"/>
    </row>
    <row r="9" spans="2:3" ht="27.75" customHeight="1"/>
  </sheetData>
  <phoneticPr fontId="45"/>
  <printOptions horizontalCentered="1"/>
  <pageMargins left="0.70866141732283472" right="0.70866141732283472" top="0.74803149606299213" bottom="0.74803149606299213" header="0.31496062992125984" footer="0.31496062992125984"/>
  <drawing r:id="rId2"/>
  <mc:AlternateContent>
    <mc:Choice Requires="x14">
      <controls>
        <mc:AlternateContent>
          <mc:Choice Requires="x14">
            <control shapeId="49153"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mc:Choice Requires="x14">
            <control shapeId="49154" r:id="rId5" name="Check Box 2">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49155" r:id="rId6" name="Check Box 3">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49156" r:id="rId7" name="Check Box 4">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49157" r:id="rId8" name="Check Box 5">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49158" r:id="rId9" name="Check Box 6">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49159" r:id="rId10" name="Check Box 7">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49160" r:id="rId11" name="Check Box 8">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49161" r:id="rId12" name="Check Box 9">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49162"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0386B-0AB3-40C9-B233-7B30B46F5C2D}">
  <sheetPr>
    <pageSetUpPr fitToPage="1"/>
  </sheetPr>
  <dimension ref="B2:J40"/>
  <sheetViews>
    <sheetView view="pageBreakPreview" zoomScale="115" zoomScaleNormal="100" zoomScaleSheetLayoutView="115" workbookViewId="0">
      <selection activeCell="N19" sqref="N19:AM20"/>
    </sheetView>
  </sheetViews>
  <sheetFormatPr defaultRowHeight="13.2"/>
  <cols>
    <col min="1" max="1" width="3" customWidth="1"/>
    <col min="3" max="3" width="10.77734375" customWidth="1"/>
    <col min="4" max="4" width="10.88671875" customWidth="1"/>
    <col min="6" max="6" width="6" customWidth="1"/>
    <col min="7" max="7" width="11.44140625" customWidth="1"/>
    <col min="9" max="9" width="11.44140625" customWidth="1"/>
    <col min="10" max="10" width="10.33203125" customWidth="1"/>
    <col min="11" max="11" width="3.109375" customWidth="1"/>
  </cols>
  <sheetData>
    <row r="2" spans="2:10">
      <c r="B2" s="628" t="s">
        <v>374</v>
      </c>
      <c r="C2" s="628"/>
      <c r="D2" s="628"/>
      <c r="E2" s="628"/>
      <c r="F2" s="628"/>
      <c r="G2" s="628"/>
      <c r="H2" s="628"/>
      <c r="I2" s="628"/>
      <c r="J2" s="628"/>
    </row>
    <row r="3" spans="2:10" ht="13.5" customHeight="1">
      <c r="B3" s="628"/>
      <c r="C3" s="628"/>
      <c r="D3" s="628"/>
      <c r="E3" s="628"/>
      <c r="F3" s="628"/>
      <c r="G3" s="628"/>
      <c r="H3" s="628"/>
      <c r="I3" s="628"/>
      <c r="J3" s="628"/>
    </row>
    <row r="4" spans="2:10" ht="13.5" customHeight="1">
      <c r="B4" s="628"/>
      <c r="C4" s="628"/>
      <c r="D4" s="628"/>
      <c r="E4" s="628"/>
      <c r="F4" s="628"/>
      <c r="G4" s="628"/>
      <c r="H4" s="628"/>
      <c r="I4" s="628"/>
      <c r="J4" s="628"/>
    </row>
    <row r="5" spans="2:10">
      <c r="B5" s="300"/>
      <c r="C5" s="300"/>
      <c r="D5" s="300"/>
      <c r="E5" s="300"/>
      <c r="F5" s="300"/>
      <c r="G5" s="300"/>
      <c r="H5" s="300"/>
      <c r="I5" s="300"/>
      <c r="J5" s="300"/>
    </row>
    <row r="6" spans="2:10">
      <c r="B6" s="300"/>
      <c r="C6" s="300"/>
      <c r="D6" s="300"/>
      <c r="E6" s="300"/>
      <c r="F6" s="300"/>
      <c r="G6" s="300"/>
      <c r="H6" s="300"/>
      <c r="I6" s="300"/>
      <c r="J6" s="300"/>
    </row>
    <row r="7" spans="2:10" ht="22.5" customHeight="1">
      <c r="B7" s="301"/>
      <c r="C7" s="301"/>
      <c r="D7" s="301"/>
      <c r="E7" s="301"/>
      <c r="F7" s="301"/>
      <c r="G7" s="301"/>
      <c r="H7" s="629" t="s">
        <v>357</v>
      </c>
      <c r="I7" s="629"/>
      <c r="J7" s="629"/>
    </row>
    <row r="8" spans="2:10" ht="14.4">
      <c r="B8" s="301"/>
      <c r="C8" s="301"/>
      <c r="D8" s="301"/>
      <c r="E8" s="301"/>
      <c r="F8" s="301"/>
      <c r="G8" s="301"/>
      <c r="H8" s="301"/>
      <c r="I8" s="301"/>
      <c r="J8" s="301"/>
    </row>
    <row r="9" spans="2:10" ht="14.4">
      <c r="B9" s="301"/>
      <c r="C9" s="301"/>
      <c r="D9" s="301"/>
      <c r="E9" s="301"/>
      <c r="F9" s="301"/>
      <c r="G9" s="301"/>
      <c r="H9" s="301"/>
      <c r="I9" s="301"/>
      <c r="J9" s="301"/>
    </row>
    <row r="10" spans="2:10" ht="27" customHeight="1">
      <c r="B10" s="629" t="s">
        <v>358</v>
      </c>
      <c r="C10" s="629"/>
      <c r="D10" s="629"/>
      <c r="E10" s="301"/>
      <c r="F10" s="301"/>
      <c r="G10" s="301"/>
      <c r="H10" s="301"/>
      <c r="I10" s="301"/>
      <c r="J10" s="301"/>
    </row>
    <row r="11" spans="2:10" ht="14.4">
      <c r="B11" s="301"/>
      <c r="C11" s="301"/>
      <c r="D11" s="301"/>
      <c r="E11" s="301"/>
      <c r="F11" s="301"/>
      <c r="G11" s="301"/>
      <c r="H11" s="301"/>
      <c r="I11" s="301"/>
      <c r="J11" s="301"/>
    </row>
    <row r="12" spans="2:10" ht="19.5" customHeight="1">
      <c r="B12" s="301"/>
      <c r="C12" s="301"/>
      <c r="D12" s="301"/>
      <c r="E12" s="301"/>
      <c r="F12" s="301"/>
      <c r="G12" s="301" t="s">
        <v>359</v>
      </c>
      <c r="H12" s="627" t="s">
        <v>369</v>
      </c>
      <c r="I12" s="627"/>
      <c r="J12" s="627"/>
    </row>
    <row r="13" spans="2:10" ht="19.5" customHeight="1">
      <c r="B13" s="301"/>
      <c r="C13" s="301"/>
      <c r="D13" s="301"/>
      <c r="E13" s="301"/>
      <c r="F13" s="301"/>
      <c r="G13" s="301" t="s">
        <v>360</v>
      </c>
      <c r="H13" s="627" t="s">
        <v>370</v>
      </c>
      <c r="I13" s="627"/>
      <c r="J13" s="627"/>
    </row>
    <row r="14" spans="2:10" ht="19.5" customHeight="1">
      <c r="B14" s="301"/>
      <c r="C14" s="301"/>
      <c r="D14" s="301"/>
      <c r="E14" s="301"/>
      <c r="F14" s="301"/>
      <c r="G14" s="301" t="s">
        <v>361</v>
      </c>
      <c r="H14" s="627" t="s">
        <v>371</v>
      </c>
      <c r="I14" s="627"/>
      <c r="J14" s="627"/>
    </row>
    <row r="15" spans="2:10" ht="14.4">
      <c r="B15" s="301"/>
      <c r="C15" s="301"/>
      <c r="D15" s="301"/>
      <c r="E15" s="301"/>
      <c r="F15" s="301"/>
      <c r="G15" s="301"/>
      <c r="H15" s="301"/>
      <c r="I15" s="301"/>
      <c r="J15" s="301"/>
    </row>
    <row r="16" spans="2:10" ht="14.4">
      <c r="B16" s="301"/>
      <c r="C16" s="301"/>
      <c r="D16" s="301"/>
      <c r="E16" s="301"/>
      <c r="F16" s="301"/>
      <c r="G16" s="301"/>
      <c r="H16" s="301"/>
      <c r="I16" s="301"/>
      <c r="J16" s="301"/>
    </row>
    <row r="17" spans="2:10" ht="14.4">
      <c r="B17" s="301"/>
      <c r="C17" s="301"/>
      <c r="D17" s="301"/>
      <c r="E17" s="301"/>
      <c r="F17" s="301"/>
      <c r="G17" s="301"/>
      <c r="H17" s="301"/>
      <c r="I17" s="301"/>
      <c r="J17" s="301"/>
    </row>
    <row r="18" spans="2:10" ht="14.4">
      <c r="B18" s="301"/>
      <c r="C18" s="301"/>
      <c r="D18" s="301"/>
      <c r="E18" s="301"/>
      <c r="F18" s="301"/>
      <c r="G18" s="301"/>
      <c r="H18" s="301"/>
      <c r="I18" s="301"/>
      <c r="J18" s="301"/>
    </row>
    <row r="19" spans="2:10" ht="13.5" customHeight="1">
      <c r="B19" s="630" t="s">
        <v>362</v>
      </c>
      <c r="C19" s="630"/>
      <c r="D19" s="630"/>
      <c r="E19" s="630"/>
      <c r="F19" s="630"/>
      <c r="G19" s="630"/>
      <c r="H19" s="630"/>
      <c r="I19" s="630"/>
      <c r="J19" s="630"/>
    </row>
    <row r="20" spans="2:10">
      <c r="B20" s="630"/>
      <c r="C20" s="630"/>
      <c r="D20" s="630"/>
      <c r="E20" s="630"/>
      <c r="F20" s="630"/>
      <c r="G20" s="630"/>
      <c r="H20" s="630"/>
      <c r="I20" s="630"/>
      <c r="J20" s="630"/>
    </row>
    <row r="21" spans="2:10">
      <c r="B21" s="630"/>
      <c r="C21" s="630"/>
      <c r="D21" s="630"/>
      <c r="E21" s="630"/>
      <c r="F21" s="630"/>
      <c r="G21" s="630"/>
      <c r="H21" s="630"/>
      <c r="I21" s="630"/>
      <c r="J21" s="630"/>
    </row>
    <row r="22" spans="2:10">
      <c r="B22" s="630"/>
      <c r="C22" s="630"/>
      <c r="D22" s="630"/>
      <c r="E22" s="630"/>
      <c r="F22" s="630"/>
      <c r="G22" s="630"/>
      <c r="H22" s="630"/>
      <c r="I22" s="630"/>
      <c r="J22" s="630"/>
    </row>
    <row r="23" spans="2:10" ht="14.4">
      <c r="B23" s="301"/>
      <c r="C23" s="301"/>
      <c r="D23" s="301"/>
      <c r="E23" s="301"/>
      <c r="F23" s="301"/>
      <c r="G23" s="301"/>
      <c r="H23" s="301"/>
      <c r="I23" s="301"/>
      <c r="J23" s="301"/>
    </row>
    <row r="24" spans="2:10" ht="27.75" customHeight="1">
      <c r="B24" s="301"/>
      <c r="C24" s="301" t="s">
        <v>363</v>
      </c>
      <c r="D24" s="629" t="s">
        <v>357</v>
      </c>
      <c r="E24" s="629"/>
      <c r="F24" s="302" t="s">
        <v>364</v>
      </c>
      <c r="G24" s="629" t="s">
        <v>357</v>
      </c>
      <c r="H24" s="629"/>
      <c r="I24" s="302" t="s">
        <v>365</v>
      </c>
      <c r="J24" s="301"/>
    </row>
    <row r="25" spans="2:10" ht="14.4">
      <c r="B25" s="301"/>
      <c r="C25" s="301"/>
      <c r="D25" s="627"/>
      <c r="E25" s="627"/>
      <c r="F25" s="627"/>
      <c r="G25" s="627"/>
      <c r="H25" s="627"/>
      <c r="I25" s="627"/>
      <c r="J25" s="301"/>
    </row>
    <row r="26" spans="2:10" ht="33" customHeight="1">
      <c r="B26" s="301"/>
      <c r="C26" s="301"/>
      <c r="D26" s="627" t="s">
        <v>368</v>
      </c>
      <c r="E26" s="627"/>
      <c r="F26" s="627"/>
      <c r="G26" s="627"/>
      <c r="H26" s="627"/>
      <c r="I26" s="627"/>
      <c r="J26" s="301"/>
    </row>
    <row r="27" spans="2:10" ht="14.4">
      <c r="B27" s="301"/>
      <c r="C27" s="301"/>
      <c r="D27" s="301"/>
      <c r="E27" s="301"/>
      <c r="F27" s="301"/>
      <c r="G27" s="301"/>
      <c r="H27" s="301"/>
      <c r="I27" s="301"/>
      <c r="J27" s="301"/>
    </row>
    <row r="28" spans="2:10" ht="14.4">
      <c r="B28" s="301"/>
      <c r="C28" s="301"/>
      <c r="D28" s="301"/>
      <c r="E28" s="301"/>
      <c r="F28" s="301"/>
      <c r="G28" s="301"/>
      <c r="H28" s="301"/>
      <c r="I28" s="301"/>
      <c r="J28" s="301"/>
    </row>
    <row r="29" spans="2:10" ht="14.4">
      <c r="B29" s="301"/>
      <c r="C29" s="301"/>
      <c r="D29" s="301"/>
      <c r="E29" s="301"/>
      <c r="F29" s="301"/>
      <c r="G29" s="301"/>
      <c r="H29" s="301"/>
      <c r="I29" s="301"/>
      <c r="J29" s="301"/>
    </row>
    <row r="30" spans="2:10" ht="14.4">
      <c r="B30" s="301"/>
      <c r="C30" s="301"/>
      <c r="D30" s="301"/>
      <c r="E30" s="301"/>
      <c r="F30" s="301"/>
      <c r="G30" s="301"/>
      <c r="H30" s="301"/>
      <c r="I30" s="301"/>
      <c r="J30" s="301"/>
    </row>
    <row r="31" spans="2:10" ht="14.4">
      <c r="B31" s="301"/>
      <c r="C31" s="301"/>
      <c r="D31" s="301"/>
      <c r="E31" s="301"/>
      <c r="F31" s="301"/>
      <c r="G31" s="301"/>
      <c r="H31" s="301"/>
      <c r="I31" s="301"/>
      <c r="J31" s="301"/>
    </row>
    <row r="32" spans="2:10" ht="14.4">
      <c r="B32" s="301"/>
      <c r="C32" s="301" t="s">
        <v>366</v>
      </c>
      <c r="D32" s="301"/>
      <c r="E32" s="301"/>
      <c r="F32" s="301"/>
      <c r="G32" s="301"/>
      <c r="H32" s="301"/>
      <c r="I32" s="301"/>
      <c r="J32" s="301"/>
    </row>
    <row r="33" spans="2:10" ht="14.4">
      <c r="B33" s="301"/>
      <c r="C33" s="301"/>
      <c r="D33" s="301"/>
      <c r="E33" s="301"/>
      <c r="F33" s="301"/>
      <c r="G33" s="301"/>
      <c r="H33" s="301"/>
      <c r="I33" s="301"/>
      <c r="J33" s="301"/>
    </row>
    <row r="34" spans="2:10" ht="20.25" customHeight="1">
      <c r="B34" s="301"/>
      <c r="C34" s="301"/>
      <c r="D34" s="301" t="s">
        <v>367</v>
      </c>
      <c r="E34" s="627" t="s">
        <v>372</v>
      </c>
      <c r="F34" s="627"/>
      <c r="G34" s="627"/>
      <c r="H34" s="627"/>
      <c r="I34" s="301"/>
      <c r="J34" s="301"/>
    </row>
    <row r="35" spans="2:10" ht="20.25" customHeight="1">
      <c r="B35" s="301"/>
      <c r="C35" s="301"/>
      <c r="D35" s="301" t="s">
        <v>360</v>
      </c>
      <c r="E35" s="627" t="s">
        <v>370</v>
      </c>
      <c r="F35" s="627"/>
      <c r="G35" s="627"/>
      <c r="H35" s="627"/>
      <c r="I35" s="301"/>
      <c r="J35" s="301"/>
    </row>
    <row r="36" spans="2:10" ht="20.25" customHeight="1">
      <c r="B36" s="301"/>
      <c r="C36" s="301"/>
      <c r="D36" s="301" t="s">
        <v>361</v>
      </c>
      <c r="E36" s="627" t="s">
        <v>373</v>
      </c>
      <c r="F36" s="627"/>
      <c r="G36" s="627"/>
      <c r="H36" s="627"/>
      <c r="I36" s="301"/>
      <c r="J36" s="301"/>
    </row>
    <row r="37" spans="2:10" ht="14.4">
      <c r="B37" s="301"/>
      <c r="C37" s="301"/>
      <c r="D37" s="301"/>
      <c r="E37" s="301"/>
      <c r="F37" s="301"/>
      <c r="G37" s="301"/>
      <c r="H37" s="301"/>
      <c r="I37" s="301"/>
      <c r="J37" s="301"/>
    </row>
    <row r="38" spans="2:10" ht="14.4">
      <c r="B38" s="301"/>
      <c r="C38" s="301"/>
      <c r="D38" s="301"/>
      <c r="E38" s="301"/>
      <c r="F38" s="301"/>
      <c r="G38" s="301"/>
      <c r="H38" s="301"/>
      <c r="I38" s="301"/>
      <c r="J38" s="301"/>
    </row>
    <row r="39" spans="2:10">
      <c r="B39" s="300"/>
      <c r="C39" s="300"/>
      <c r="D39" s="300"/>
      <c r="E39" s="300"/>
      <c r="F39" s="300"/>
      <c r="G39" s="300"/>
      <c r="H39" s="300"/>
      <c r="I39" s="300"/>
      <c r="J39" s="300"/>
    </row>
    <row r="40" spans="2:10">
      <c r="B40" s="300"/>
      <c r="C40" s="300"/>
      <c r="D40" s="300"/>
      <c r="E40" s="300"/>
      <c r="F40" s="300"/>
      <c r="G40" s="300"/>
      <c r="H40" s="300"/>
      <c r="I40" s="300"/>
      <c r="J40" s="300"/>
    </row>
  </sheetData>
  <mergeCells count="14">
    <mergeCell ref="E35:H35"/>
    <mergeCell ref="E36:H36"/>
    <mergeCell ref="B2:J4"/>
    <mergeCell ref="D25:I25"/>
    <mergeCell ref="D26:I26"/>
    <mergeCell ref="H12:J12"/>
    <mergeCell ref="H13:J13"/>
    <mergeCell ref="H14:J14"/>
    <mergeCell ref="E34:H34"/>
    <mergeCell ref="H7:J7"/>
    <mergeCell ref="B10:D10"/>
    <mergeCell ref="B19:J22"/>
    <mergeCell ref="D24:E24"/>
    <mergeCell ref="G24:H24"/>
  </mergeCells>
  <phoneticPr fontId="45"/>
  <printOptions horizontalCentered="1" verticalCentered="1"/>
  <pageMargins left="0.70866141732283461" right="0.70866141732283461" top="0.74803149606299213" bottom="0.74803149606299213"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37790-0F05-4EC5-94EB-73EA6997A82C}">
  <sheetPr>
    <tabColor rgb="FFFFC000"/>
  </sheetPr>
  <dimension ref="A1:J46"/>
  <sheetViews>
    <sheetView view="pageBreakPreview" zoomScale="115" zoomScaleNormal="100" zoomScaleSheetLayoutView="115" workbookViewId="0">
      <selection activeCell="K1" sqref="K1"/>
    </sheetView>
  </sheetViews>
  <sheetFormatPr defaultColWidth="9" defaultRowHeight="14.4"/>
  <cols>
    <col min="1" max="1" width="5" style="6" customWidth="1"/>
    <col min="2" max="2" width="3.33203125" style="6" customWidth="1"/>
    <col min="3" max="3" width="9" style="6"/>
    <col min="4" max="4" width="9.88671875" style="6" customWidth="1"/>
    <col min="5" max="7" width="9" style="6"/>
    <col min="8" max="8" width="10" style="6" customWidth="1"/>
    <col min="9" max="9" width="9" style="6" customWidth="1"/>
    <col min="10" max="10" width="17.44140625" style="6" customWidth="1"/>
    <col min="11" max="16384" width="9" style="6"/>
  </cols>
  <sheetData>
    <row r="1" spans="1:10">
      <c r="A1" s="5" t="s">
        <v>425</v>
      </c>
    </row>
    <row r="2" spans="1:10">
      <c r="A2" s="5"/>
    </row>
    <row r="3" spans="1:10">
      <c r="A3" s="5"/>
      <c r="H3" s="631" t="s">
        <v>77</v>
      </c>
      <c r="I3" s="631"/>
      <c r="J3" s="631"/>
    </row>
    <row r="4" spans="1:10">
      <c r="A4" s="5"/>
      <c r="H4" s="632" t="s">
        <v>78</v>
      </c>
      <c r="I4" s="632"/>
      <c r="J4" s="632"/>
    </row>
    <row r="5" spans="1:10">
      <c r="A5" s="5"/>
      <c r="G5" s="633"/>
      <c r="H5" s="634"/>
      <c r="I5" s="634"/>
    </row>
    <row r="6" spans="1:10">
      <c r="A6" s="5" t="s">
        <v>447</v>
      </c>
    </row>
    <row r="7" spans="1:10">
      <c r="A7" s="5"/>
    </row>
    <row r="8" spans="1:10">
      <c r="A8" s="5"/>
    </row>
    <row r="9" spans="1:10">
      <c r="A9" s="5"/>
    </row>
    <row r="10" spans="1:10">
      <c r="A10" s="5"/>
      <c r="G10" s="639"/>
      <c r="H10" s="639"/>
      <c r="I10" s="639"/>
      <c r="J10" s="639"/>
    </row>
    <row r="11" spans="1:10">
      <c r="A11" s="5"/>
      <c r="E11" s="7"/>
      <c r="F11" s="7"/>
      <c r="G11" s="7"/>
      <c r="H11" s="7"/>
    </row>
    <row r="12" spans="1:10">
      <c r="A12" s="5"/>
      <c r="E12" s="7"/>
      <c r="F12" s="7"/>
      <c r="G12" s="7"/>
      <c r="H12" s="7"/>
    </row>
    <row r="13" spans="1:10">
      <c r="A13" s="5"/>
    </row>
    <row r="14" spans="1:10">
      <c r="A14" s="642" t="str">
        <f>'第１号様式_別紙1 経費所要額調'!A9&amp;"補助金の交付申請書"</f>
        <v>施設整備促進支援事業補助金の交付申請書</v>
      </c>
      <c r="B14" s="642"/>
      <c r="C14" s="642"/>
      <c r="D14" s="642"/>
      <c r="E14" s="642"/>
      <c r="F14" s="642"/>
      <c r="G14" s="642"/>
      <c r="H14" s="642"/>
      <c r="I14" s="642"/>
      <c r="J14" s="642"/>
    </row>
    <row r="15" spans="1:10">
      <c r="A15" s="642"/>
      <c r="B15" s="642"/>
      <c r="C15" s="642"/>
      <c r="D15" s="642"/>
      <c r="E15" s="642"/>
      <c r="F15" s="642"/>
      <c r="G15" s="642"/>
      <c r="H15" s="642"/>
      <c r="I15" s="642"/>
      <c r="J15" s="642"/>
    </row>
    <row r="16" spans="1:10">
      <c r="A16" s="5"/>
    </row>
    <row r="17" spans="1:10">
      <c r="A17" s="5"/>
    </row>
    <row r="18" spans="1:10">
      <c r="A18" s="5"/>
    </row>
    <row r="19" spans="1:10" ht="30" customHeight="1">
      <c r="A19" s="5"/>
      <c r="B19" s="644" t="s">
        <v>79</v>
      </c>
      <c r="C19" s="644"/>
      <c r="D19" s="644"/>
      <c r="E19" s="644"/>
      <c r="F19" s="644"/>
      <c r="G19" s="644"/>
      <c r="H19" s="644"/>
      <c r="I19" s="644"/>
      <c r="J19" s="644"/>
    </row>
    <row r="20" spans="1:10">
      <c r="A20" s="5"/>
    </row>
    <row r="21" spans="1:10">
      <c r="A21" s="5"/>
    </row>
    <row r="22" spans="1:10">
      <c r="A22" s="5"/>
      <c r="B22" s="6">
        <v>1</v>
      </c>
      <c r="C22" s="6" t="s">
        <v>80</v>
      </c>
      <c r="E22" s="7" t="str">
        <f>IF(F22="","金","")</f>
        <v/>
      </c>
      <c r="F22" s="643">
        <f>'第１号様式_別紙1 経費所要額調'!D11</f>
        <v>0</v>
      </c>
      <c r="G22" s="643"/>
      <c r="H22" s="6" t="s">
        <v>76</v>
      </c>
    </row>
    <row r="23" spans="1:10">
      <c r="A23" s="5"/>
      <c r="E23" s="7"/>
      <c r="F23" s="100"/>
      <c r="G23" s="100"/>
    </row>
    <row r="24" spans="1:10" ht="39.9" customHeight="1">
      <c r="A24" s="5"/>
      <c r="B24" s="6">
        <v>2</v>
      </c>
      <c r="C24" s="6" t="s">
        <v>81</v>
      </c>
      <c r="E24" s="635" t="str">
        <f>IF('第１号様式_別紙1 経費所要額調'!A9="","",'第１号様式_別紙1 経費所要額調'!A9)</f>
        <v>施設整備促進支援事業</v>
      </c>
      <c r="F24" s="636"/>
      <c r="G24" s="636"/>
      <c r="H24" s="636"/>
      <c r="I24" s="636"/>
    </row>
    <row r="25" spans="1:10" ht="39.9" customHeight="1">
      <c r="A25" s="5"/>
      <c r="D25" s="8"/>
      <c r="E25" s="635"/>
      <c r="F25" s="636"/>
      <c r="G25" s="636"/>
      <c r="H25" s="636"/>
      <c r="I25" s="636"/>
    </row>
    <row r="26" spans="1:10" ht="39.9" customHeight="1">
      <c r="A26" s="5"/>
      <c r="D26" s="8"/>
      <c r="E26" s="640"/>
      <c r="F26" s="640"/>
      <c r="G26" s="640"/>
      <c r="H26" s="640"/>
      <c r="I26" s="640"/>
    </row>
    <row r="27" spans="1:10" ht="39.9" customHeight="1">
      <c r="A27" s="5"/>
      <c r="D27" s="8"/>
      <c r="E27" s="637"/>
      <c r="F27" s="638"/>
      <c r="G27" s="638"/>
      <c r="H27" s="638"/>
      <c r="I27" s="638"/>
    </row>
    <row r="28" spans="1:10" ht="39.9" customHeight="1">
      <c r="A28" s="5"/>
      <c r="D28" s="8"/>
      <c r="E28" s="637"/>
      <c r="F28" s="638"/>
      <c r="G28" s="638"/>
      <c r="H28" s="638"/>
      <c r="I28" s="638"/>
    </row>
    <row r="29" spans="1:10" ht="39" customHeight="1">
      <c r="A29" s="5"/>
      <c r="D29" s="8"/>
      <c r="E29" s="635"/>
      <c r="F29" s="636"/>
      <c r="G29" s="636"/>
      <c r="H29" s="636"/>
      <c r="I29" s="636"/>
    </row>
    <row r="30" spans="1:10" ht="39" customHeight="1">
      <c r="A30" s="5"/>
      <c r="D30" s="8"/>
      <c r="E30" s="635"/>
      <c r="F30" s="636"/>
      <c r="G30" s="636"/>
      <c r="H30" s="636"/>
      <c r="I30" s="636"/>
    </row>
    <row r="31" spans="1:10" ht="39" customHeight="1">
      <c r="A31" s="5"/>
      <c r="D31" s="8"/>
      <c r="E31" s="635"/>
      <c r="F31" s="636"/>
      <c r="G31" s="636"/>
      <c r="H31" s="636"/>
      <c r="I31" s="636"/>
    </row>
    <row r="32" spans="1:10" ht="39" customHeight="1">
      <c r="A32" s="5"/>
      <c r="D32" s="8"/>
      <c r="E32" s="637"/>
      <c r="F32" s="638"/>
      <c r="G32" s="638"/>
      <c r="H32" s="638"/>
      <c r="I32" s="638"/>
    </row>
    <row r="33" spans="1:9" ht="39" customHeight="1">
      <c r="A33" s="5"/>
      <c r="D33" s="8"/>
      <c r="E33" s="637" t="str">
        <f>IF('第１号様式_別紙1 経費所要額調'!A11="","",'第１号様式_別紙1 経費所要額調'!A11)</f>
        <v>合計</v>
      </c>
      <c r="F33" s="638"/>
      <c r="G33" s="638"/>
      <c r="H33" s="638"/>
      <c r="I33" s="638"/>
    </row>
    <row r="34" spans="1:9" ht="39" customHeight="1">
      <c r="A34" s="5"/>
      <c r="D34" s="8"/>
      <c r="E34" s="641"/>
      <c r="F34" s="641"/>
      <c r="G34" s="641"/>
      <c r="H34" s="641"/>
      <c r="I34" s="641"/>
    </row>
    <row r="35" spans="1:9">
      <c r="A35" s="5"/>
      <c r="B35" s="6">
        <v>3</v>
      </c>
      <c r="C35" s="6" t="s">
        <v>82</v>
      </c>
    </row>
    <row r="36" spans="1:9">
      <c r="A36" s="5"/>
    </row>
    <row r="37" spans="1:9">
      <c r="A37" s="5"/>
    </row>
    <row r="38" spans="1:9">
      <c r="A38" s="5"/>
      <c r="B38" s="6">
        <v>4</v>
      </c>
      <c r="C38" s="6" t="s">
        <v>451</v>
      </c>
    </row>
    <row r="39" spans="1:9">
      <c r="A39" s="5"/>
    </row>
    <row r="40" spans="1:9">
      <c r="A40" s="5"/>
      <c r="B40" s="6">
        <v>5</v>
      </c>
      <c r="C40" s="6" t="s">
        <v>83</v>
      </c>
    </row>
    <row r="41" spans="1:9">
      <c r="A41" s="5"/>
      <c r="C41" s="6" t="s">
        <v>84</v>
      </c>
    </row>
    <row r="42" spans="1:9">
      <c r="A42" s="5"/>
      <c r="C42" s="9"/>
    </row>
    <row r="43" spans="1:9">
      <c r="A43" s="5"/>
    </row>
    <row r="44" spans="1:9">
      <c r="A44" s="5"/>
      <c r="C44" s="9"/>
    </row>
    <row r="45" spans="1:9">
      <c r="A45" s="5"/>
    </row>
    <row r="46" spans="1:9">
      <c r="A46" s="5"/>
    </row>
  </sheetData>
  <sheetProtection selectLockedCells="1"/>
  <mergeCells count="18">
    <mergeCell ref="E33:I33"/>
    <mergeCell ref="E34:I34"/>
    <mergeCell ref="A14:J15"/>
    <mergeCell ref="F22:G22"/>
    <mergeCell ref="E25:I25"/>
    <mergeCell ref="E24:I24"/>
    <mergeCell ref="E27:I27"/>
    <mergeCell ref="E28:I28"/>
    <mergeCell ref="E30:I30"/>
    <mergeCell ref="E31:I31"/>
    <mergeCell ref="B19:J19"/>
    <mergeCell ref="H3:J3"/>
    <mergeCell ref="H4:J4"/>
    <mergeCell ref="G5:I5"/>
    <mergeCell ref="E29:I29"/>
    <mergeCell ref="E32:I32"/>
    <mergeCell ref="G10:J10"/>
    <mergeCell ref="E26:I26"/>
  </mergeCells>
  <phoneticPr fontId="45"/>
  <printOptions horizontalCentered="1"/>
  <pageMargins left="0.70866141732283472" right="0.70866141732283472" top="0.94488188976377963" bottom="0.9448818897637796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88549-B98B-4914-A116-11AA6CD6D784}">
  <sheetPr>
    <tabColor rgb="FFFFC000"/>
  </sheetPr>
  <dimension ref="A1:L19"/>
  <sheetViews>
    <sheetView view="pageBreakPreview" zoomScale="70" zoomScaleNormal="100" zoomScaleSheetLayoutView="70" workbookViewId="0">
      <selection activeCell="E36" sqref="E36"/>
    </sheetView>
  </sheetViews>
  <sheetFormatPr defaultColWidth="9" defaultRowHeight="13.2"/>
  <cols>
    <col min="1" max="3" width="44.33203125" style="2" customWidth="1"/>
    <col min="4" max="7" width="40.33203125" style="2" customWidth="1"/>
    <col min="8" max="12" width="11.33203125" style="2" customWidth="1"/>
    <col min="13" max="13" width="9" style="2"/>
    <col min="14" max="16" width="5.6640625" style="2" customWidth="1"/>
    <col min="17" max="18" width="5.33203125" style="2" customWidth="1"/>
    <col min="19" max="16384" width="9" style="2"/>
  </cols>
  <sheetData>
    <row r="1" spans="1:12">
      <c r="A1" s="3" t="s">
        <v>426</v>
      </c>
      <c r="B1" s="3"/>
      <c r="C1" s="3"/>
    </row>
    <row r="2" spans="1:12" ht="19.5" customHeight="1">
      <c r="A2" s="645" t="s">
        <v>85</v>
      </c>
      <c r="B2" s="645"/>
      <c r="C2" s="645"/>
      <c r="D2" s="646"/>
      <c r="E2" s="646"/>
      <c r="F2" s="646"/>
      <c r="G2" s="646"/>
      <c r="H2" s="4"/>
      <c r="I2" s="4"/>
      <c r="J2" s="4"/>
      <c r="K2" s="4"/>
      <c r="L2" s="4"/>
    </row>
    <row r="3" spans="1:12" ht="7.5" customHeight="1">
      <c r="A3" s="4"/>
      <c r="B3" s="343"/>
      <c r="C3" s="343"/>
      <c r="D3" s="4"/>
      <c r="E3" s="352"/>
      <c r="F3" s="352"/>
      <c r="G3" s="4"/>
      <c r="H3" s="4"/>
      <c r="I3" s="4"/>
      <c r="J3" s="4"/>
      <c r="K3" s="4"/>
      <c r="L3" s="4"/>
    </row>
    <row r="4" spans="1:12" ht="13.8" thickBot="1">
      <c r="A4" s="3"/>
      <c r="B4" s="3"/>
      <c r="C4" s="3"/>
      <c r="D4" s="132"/>
      <c r="E4" s="132"/>
      <c r="F4" s="132"/>
      <c r="G4" s="132">
        <f>'第１号様式_交付申請書（都道府県→国）'!J10</f>
        <v>0</v>
      </c>
      <c r="H4" s="14"/>
      <c r="I4" s="14"/>
    </row>
    <row r="5" spans="1:12" ht="45" customHeight="1" thickTop="1">
      <c r="A5" s="647" t="s">
        <v>86</v>
      </c>
      <c r="B5" s="357" t="s">
        <v>430</v>
      </c>
      <c r="C5" s="357" t="s">
        <v>450</v>
      </c>
      <c r="D5" s="358" t="s">
        <v>442</v>
      </c>
      <c r="E5" s="359" t="s">
        <v>444</v>
      </c>
      <c r="F5" s="359" t="s">
        <v>445</v>
      </c>
      <c r="G5" s="649" t="s">
        <v>87</v>
      </c>
    </row>
    <row r="6" spans="1:12" ht="13.5" customHeight="1" thickBot="1">
      <c r="A6" s="648"/>
      <c r="B6" s="133"/>
      <c r="C6" s="133"/>
      <c r="D6" s="133"/>
      <c r="E6" s="348"/>
      <c r="F6" s="354"/>
      <c r="G6" s="650"/>
    </row>
    <row r="7" spans="1:12" ht="16.5" customHeight="1">
      <c r="A7" s="134"/>
      <c r="B7" s="346"/>
      <c r="C7" s="346"/>
      <c r="D7" s="135" t="s">
        <v>88</v>
      </c>
      <c r="E7" s="353" t="s">
        <v>275</v>
      </c>
      <c r="F7" s="353" t="s">
        <v>275</v>
      </c>
      <c r="G7" s="136"/>
    </row>
    <row r="8" spans="1:12" ht="16.5" customHeight="1">
      <c r="A8" s="362"/>
      <c r="B8" s="363"/>
      <c r="C8" s="363"/>
      <c r="D8" s="364"/>
      <c r="E8" s="365"/>
      <c r="F8" s="365"/>
      <c r="G8" s="366"/>
    </row>
    <row r="9" spans="1:12" ht="46.5" customHeight="1">
      <c r="A9" s="137" t="str">
        <f>IF(D9&lt;&gt;"",'管理用（このシートは削除しないでください）'!$E$5,"")</f>
        <v>施設整備促進支援事業</v>
      </c>
      <c r="B9" s="349"/>
      <c r="C9" s="350"/>
      <c r="D9" s="355">
        <f>'第１号様式_別表３　事業計画書（施設整備促進支援）'!P34</f>
        <v>0</v>
      </c>
      <c r="E9" s="360"/>
      <c r="F9" s="360"/>
      <c r="G9" s="138"/>
    </row>
    <row r="10" spans="1:12" ht="19.5" customHeight="1" thickBot="1">
      <c r="A10" s="370"/>
      <c r="B10" s="371"/>
      <c r="C10" s="372"/>
      <c r="D10" s="356"/>
      <c r="E10" s="373"/>
      <c r="F10" s="373"/>
      <c r="G10" s="374"/>
    </row>
    <row r="11" spans="1:12" ht="22.5" customHeight="1" thickTop="1" thickBot="1">
      <c r="A11" s="367" t="s">
        <v>89</v>
      </c>
      <c r="B11" s="368"/>
      <c r="C11" s="368"/>
      <c r="D11" s="351">
        <f>SUM(D9:D9)</f>
        <v>0</v>
      </c>
      <c r="E11" s="351">
        <f>SUM(E9:E9)</f>
        <v>0</v>
      </c>
      <c r="F11" s="351">
        <f>SUM(F9:F9)</f>
        <v>0</v>
      </c>
      <c r="G11" s="369"/>
    </row>
    <row r="12" spans="1:12" ht="22.5" customHeight="1" thickTop="1">
      <c r="A12" s="361" t="s">
        <v>446</v>
      </c>
      <c r="C12" s="129"/>
      <c r="D12" s="130"/>
      <c r="E12" s="130"/>
      <c r="F12" s="130"/>
      <c r="G12" s="131"/>
    </row>
    <row r="13" spans="1:12">
      <c r="A13" s="1"/>
      <c r="B13" s="1"/>
      <c r="C13" s="1"/>
    </row>
    <row r="14" spans="1:12">
      <c r="A14" s="13"/>
      <c r="B14" s="13"/>
      <c r="C14" s="13"/>
      <c r="D14" s="12"/>
      <c r="E14" s="12"/>
      <c r="F14" s="12"/>
      <c r="G14" s="12"/>
      <c r="H14" s="12"/>
      <c r="I14" s="12"/>
      <c r="J14" s="12"/>
      <c r="K14" s="12"/>
    </row>
    <row r="15" spans="1:12">
      <c r="A15" s="11"/>
      <c r="B15" s="11"/>
      <c r="C15" s="11"/>
      <c r="D15" s="12"/>
      <c r="E15" s="12"/>
      <c r="F15" s="12"/>
      <c r="G15" s="12"/>
      <c r="H15" s="12"/>
      <c r="I15" s="12"/>
      <c r="J15" s="12"/>
      <c r="K15" s="12"/>
    </row>
    <row r="16" spans="1:12">
      <c r="A16" s="11"/>
      <c r="B16" s="11"/>
      <c r="C16" s="11"/>
      <c r="D16" s="12"/>
      <c r="E16" s="12"/>
      <c r="F16" s="12"/>
      <c r="G16" s="12"/>
      <c r="H16" s="12"/>
      <c r="I16" s="12"/>
      <c r="J16" s="12"/>
      <c r="K16" s="12"/>
      <c r="L16" s="12"/>
    </row>
    <row r="17" spans="1:12">
      <c r="A17" s="11"/>
      <c r="B17" s="11"/>
      <c r="C17" s="11"/>
      <c r="D17" s="12"/>
      <c r="E17" s="12"/>
      <c r="F17" s="12"/>
      <c r="G17" s="12"/>
      <c r="H17" s="12"/>
      <c r="I17" s="12"/>
      <c r="J17" s="12"/>
      <c r="K17" s="12"/>
      <c r="L17" s="12"/>
    </row>
    <row r="18" spans="1:12">
      <c r="A18" s="11"/>
      <c r="B18" s="11"/>
      <c r="C18" s="11"/>
      <c r="D18" s="12"/>
      <c r="E18" s="12"/>
      <c r="F18" s="12"/>
      <c r="G18" s="12"/>
      <c r="H18" s="12"/>
      <c r="I18" s="12"/>
      <c r="J18" s="12"/>
      <c r="K18" s="12"/>
      <c r="L18" s="12"/>
    </row>
    <row r="19" spans="1:12">
      <c r="E19" s="375"/>
    </row>
  </sheetData>
  <sheetProtection selectLockedCells="1"/>
  <mergeCells count="3">
    <mergeCell ref="A2:G2"/>
    <mergeCell ref="A5:A6"/>
    <mergeCell ref="G5:G6"/>
  </mergeCells>
  <phoneticPr fontId="45"/>
  <printOptions horizontalCentered="1"/>
  <pageMargins left="0.51181102362204722" right="0.51181102362204722" top="0.55118110236220474" bottom="0.55118110236220474" header="0.31496062992125984" footer="0.3149606299212598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B699F-9CC8-4D6D-ACBB-507A7BAC554E}">
  <sheetPr>
    <pageSetUpPr fitToPage="1"/>
  </sheetPr>
  <dimension ref="B1:H44"/>
  <sheetViews>
    <sheetView view="pageBreakPreview" zoomScaleNormal="100" zoomScaleSheetLayoutView="100" workbookViewId="0">
      <selection activeCell="E42" sqref="E42"/>
    </sheetView>
  </sheetViews>
  <sheetFormatPr defaultColWidth="9" defaultRowHeight="14.4"/>
  <cols>
    <col min="1" max="1" width="2.77734375" style="303" customWidth="1"/>
    <col min="2" max="2" width="9.77734375" style="303" customWidth="1"/>
    <col min="3" max="4" width="9" style="303"/>
    <col min="5" max="5" width="9.44140625" style="303" bestFit="1" customWidth="1"/>
    <col min="6" max="6" width="9" style="303"/>
    <col min="7" max="7" width="22.33203125" style="303" customWidth="1"/>
    <col min="8" max="8" width="26.77734375" style="303" customWidth="1"/>
    <col min="9" max="16384" width="9" style="303"/>
  </cols>
  <sheetData>
    <row r="1" spans="2:8" ht="24.75" customHeight="1">
      <c r="B1" s="655" t="s">
        <v>375</v>
      </c>
      <c r="C1" s="655"/>
      <c r="D1" s="655"/>
      <c r="E1" s="655"/>
      <c r="H1" s="304"/>
    </row>
    <row r="2" spans="2:8" ht="23.25" customHeight="1">
      <c r="B2" s="303" t="s">
        <v>376</v>
      </c>
    </row>
    <row r="3" spans="2:8" ht="26.25" customHeight="1">
      <c r="G3" s="305" t="s">
        <v>377</v>
      </c>
      <c r="H3" s="306"/>
    </row>
    <row r="4" spans="2:8" ht="26.25" customHeight="1"/>
    <row r="5" spans="2:8" ht="24.75" customHeight="1">
      <c r="B5" s="656" t="s">
        <v>378</v>
      </c>
      <c r="C5" s="656"/>
      <c r="D5" s="656"/>
      <c r="E5" s="656"/>
      <c r="F5" s="656"/>
      <c r="G5" s="656"/>
      <c r="H5" s="656"/>
    </row>
    <row r="7" spans="2:8" ht="39.75" customHeight="1">
      <c r="B7" s="657" t="s">
        <v>379</v>
      </c>
      <c r="C7" s="657"/>
      <c r="D7" s="657"/>
      <c r="E7" s="657"/>
      <c r="F7" s="657"/>
      <c r="G7" s="657"/>
      <c r="H7" s="657"/>
    </row>
    <row r="9" spans="2:8">
      <c r="B9" s="307" t="s">
        <v>380</v>
      </c>
    </row>
    <row r="10" spans="2:8">
      <c r="C10" s="308" t="s">
        <v>381</v>
      </c>
      <c r="D10" s="304"/>
      <c r="E10" s="308" t="s">
        <v>382</v>
      </c>
      <c r="F10" s="304"/>
      <c r="G10" s="308" t="s">
        <v>383</v>
      </c>
    </row>
    <row r="11" spans="2:8">
      <c r="C11" s="309"/>
      <c r="D11" s="304" t="s">
        <v>384</v>
      </c>
      <c r="E11" s="310">
        <v>40000</v>
      </c>
      <c r="F11" s="304" t="s">
        <v>385</v>
      </c>
      <c r="G11" s="311">
        <f>C11*E11</f>
        <v>0</v>
      </c>
    </row>
    <row r="13" spans="2:8">
      <c r="B13" s="307" t="s">
        <v>386</v>
      </c>
    </row>
    <row r="15" spans="2:8">
      <c r="C15" s="303" t="s">
        <v>387</v>
      </c>
    </row>
    <row r="17" spans="2:8">
      <c r="B17" s="307" t="s">
        <v>388</v>
      </c>
    </row>
    <row r="19" spans="2:8">
      <c r="C19" s="657" t="s">
        <v>389</v>
      </c>
      <c r="D19" s="657"/>
      <c r="E19" s="657"/>
      <c r="F19" s="657"/>
      <c r="G19" s="657"/>
      <c r="H19" s="657"/>
    </row>
    <row r="20" spans="2:8">
      <c r="C20" s="657"/>
      <c r="D20" s="657"/>
      <c r="E20" s="657"/>
      <c r="F20" s="657"/>
      <c r="G20" s="657"/>
      <c r="H20" s="657"/>
    </row>
    <row r="21" spans="2:8">
      <c r="C21" s="312"/>
      <c r="D21" s="312"/>
      <c r="E21" s="312"/>
      <c r="F21" s="312"/>
      <c r="G21" s="312"/>
      <c r="H21" s="312"/>
    </row>
    <row r="22" spans="2:8">
      <c r="D22" s="652" t="s">
        <v>390</v>
      </c>
      <c r="E22" s="652"/>
      <c r="F22" s="652"/>
      <c r="G22" s="652"/>
      <c r="H22" s="308" t="s">
        <v>391</v>
      </c>
    </row>
    <row r="23" spans="2:8">
      <c r="B23" s="652" t="s">
        <v>392</v>
      </c>
      <c r="C23" s="658"/>
      <c r="D23" s="651"/>
      <c r="E23" s="651"/>
      <c r="F23" s="651"/>
      <c r="G23" s="651"/>
      <c r="H23" s="313"/>
    </row>
    <row r="24" spans="2:8">
      <c r="B24" s="652"/>
      <c r="C24" s="658"/>
      <c r="D24" s="651"/>
      <c r="E24" s="651"/>
      <c r="F24" s="651"/>
      <c r="G24" s="651"/>
      <c r="H24" s="313"/>
    </row>
    <row r="25" spans="2:8">
      <c r="B25" s="652"/>
      <c r="C25" s="652"/>
      <c r="D25" s="651"/>
      <c r="E25" s="651"/>
      <c r="F25" s="651"/>
      <c r="G25" s="651"/>
      <c r="H25" s="313"/>
    </row>
    <row r="26" spans="2:8">
      <c r="B26" s="652"/>
      <c r="C26" s="652"/>
      <c r="D26" s="651"/>
      <c r="E26" s="651"/>
      <c r="F26" s="651"/>
      <c r="G26" s="651"/>
      <c r="H26" s="313"/>
    </row>
    <row r="27" spans="2:8">
      <c r="B27" s="652"/>
      <c r="C27" s="652"/>
      <c r="D27" s="651"/>
      <c r="E27" s="651"/>
      <c r="F27" s="651"/>
      <c r="G27" s="651"/>
      <c r="H27" s="313"/>
    </row>
    <row r="28" spans="2:8">
      <c r="B28" s="652"/>
      <c r="C28" s="652"/>
      <c r="D28" s="651"/>
      <c r="E28" s="651"/>
      <c r="F28" s="651"/>
      <c r="G28" s="651"/>
      <c r="H28" s="313"/>
    </row>
    <row r="29" spans="2:8">
      <c r="B29" s="652" t="s">
        <v>70</v>
      </c>
      <c r="C29" s="652"/>
      <c r="D29" s="652"/>
      <c r="E29" s="652"/>
      <c r="F29" s="652"/>
      <c r="G29" s="652"/>
      <c r="H29" s="314">
        <f>SUM(H23:H28)</f>
        <v>0</v>
      </c>
    </row>
    <row r="31" spans="2:8">
      <c r="C31" s="303" t="s">
        <v>393</v>
      </c>
    </row>
    <row r="33" spans="3:8" ht="19.5" customHeight="1">
      <c r="C33" s="315"/>
      <c r="D33" s="315"/>
      <c r="E33" s="315"/>
      <c r="F33" s="315"/>
      <c r="G33" s="316" t="s">
        <v>394</v>
      </c>
      <c r="H33" s="313"/>
    </row>
    <row r="34" spans="3:8" ht="19.5" customHeight="1">
      <c r="C34" s="315"/>
      <c r="D34" s="315"/>
      <c r="E34" s="315"/>
      <c r="F34" s="315"/>
      <c r="G34" s="315"/>
    </row>
    <row r="35" spans="3:8">
      <c r="C35" s="303" t="s">
        <v>395</v>
      </c>
    </row>
    <row r="37" spans="3:8" ht="24" customHeight="1">
      <c r="G37" s="316" t="s">
        <v>396</v>
      </c>
      <c r="H37" s="313"/>
    </row>
    <row r="38" spans="3:8" ht="15.75" customHeight="1">
      <c r="G38" s="315"/>
      <c r="H38" s="317"/>
    </row>
    <row r="39" spans="3:8" ht="20.25" customHeight="1">
      <c r="G39" s="318" t="s">
        <v>397</v>
      </c>
      <c r="H39" s="311">
        <f>H29+H33+H37</f>
        <v>0</v>
      </c>
    </row>
    <row r="40" spans="3:8" ht="20.25" customHeight="1">
      <c r="G40" s="319" t="s">
        <v>398</v>
      </c>
      <c r="H40" s="320" t="str">
        <f>IF(G11=H39,"○","×")</f>
        <v>○</v>
      </c>
    </row>
    <row r="41" spans="3:8" ht="20.25" customHeight="1">
      <c r="E41" s="653" t="s">
        <v>399</v>
      </c>
      <c r="F41" s="653"/>
      <c r="G41" s="654"/>
      <c r="H41" s="311">
        <f>IF(G11&lt;=H39,G11,H39)</f>
        <v>0</v>
      </c>
    </row>
    <row r="42" spans="3:8" ht="31.5" customHeight="1">
      <c r="G42" s="305" t="s">
        <v>400</v>
      </c>
      <c r="H42" s="305"/>
    </row>
    <row r="43" spans="3:8" ht="31.5" customHeight="1">
      <c r="G43" s="305" t="s">
        <v>401</v>
      </c>
      <c r="H43" s="305"/>
    </row>
    <row r="44" spans="3:8" ht="30.75" customHeight="1">
      <c r="G44" s="305" t="s">
        <v>194</v>
      </c>
      <c r="H44" s="305"/>
    </row>
  </sheetData>
  <mergeCells count="14">
    <mergeCell ref="D27:G27"/>
    <mergeCell ref="D28:G28"/>
    <mergeCell ref="B29:G29"/>
    <mergeCell ref="E41:G41"/>
    <mergeCell ref="B1:E1"/>
    <mergeCell ref="B5:H5"/>
    <mergeCell ref="B7:H7"/>
    <mergeCell ref="C19:H20"/>
    <mergeCell ref="D22:G22"/>
    <mergeCell ref="B23:C28"/>
    <mergeCell ref="D23:G23"/>
    <mergeCell ref="D24:G24"/>
    <mergeCell ref="D25:G25"/>
    <mergeCell ref="D26:G26"/>
  </mergeCells>
  <phoneticPr fontId="45"/>
  <printOptions horizontalCentered="1"/>
  <pageMargins left="0.25" right="0.25" top="0.75" bottom="0.75" header="0.3" footer="0.3"/>
  <drawing r:id="rId2"/>
  <mc:AlternateContent>
    <mc:Choice Requires="x14">
      <controls>
        <mc:AlternateContent>
          <mc:Choice Requires="x14">
            <control shapeId="5121" r:id="rId4" name="Check Box 1">
              <controlPr defaultSize="0" autoFill="0" autoLine="0" autoPict="0">
                <anchor moveWithCells="1">
                  <from>
                    <xdr:col>1</xdr:col>
                    <xdr:colOff>266700</xdr:colOff>
                    <xdr:row>13</xdr:row>
                    <xdr:rowOff>99060</xdr:rowOff>
                  </from>
                  <to>
                    <xdr:col>1</xdr:col>
                    <xdr:colOff>495300</xdr:colOff>
                    <xdr:row>15</xdr:row>
                    <xdr:rowOff>45720</xdr:rowOff>
                  </to>
                </anchor>
              </controlPr>
            </control>
          </mc:Choice>
        </mc:AlternateContent>
        <mc:AlternateContent>
          <mc:Choice Requires="x14">
            <control shapeId="5122" r:id="rId5" name="Check Box 2">
              <controlPr defaultSize="0" autoFill="0" autoLine="0" autoPict="0">
                <anchor moveWithCells="1">
                  <from>
                    <xdr:col>1</xdr:col>
                    <xdr:colOff>274320</xdr:colOff>
                    <xdr:row>17</xdr:row>
                    <xdr:rowOff>83820</xdr:rowOff>
                  </from>
                  <to>
                    <xdr:col>1</xdr:col>
                    <xdr:colOff>502920</xdr:colOff>
                    <xdr:row>19</xdr:row>
                    <xdr:rowOff>38100</xdr:rowOff>
                  </to>
                </anchor>
              </controlPr>
            </control>
          </mc:Choice>
        </mc:AlternateContent>
        <mc:AlternateContent>
          <mc:Choice Requires="x14">
            <control shapeId="5123" r:id="rId6" name="Check Box 3">
              <controlPr defaultSize="0" autoFill="0" autoLine="0" autoPict="0">
                <anchor moveWithCells="1">
                  <from>
                    <xdr:col>1</xdr:col>
                    <xdr:colOff>274320</xdr:colOff>
                    <xdr:row>29</xdr:row>
                    <xdr:rowOff>99060</xdr:rowOff>
                  </from>
                  <to>
                    <xdr:col>1</xdr:col>
                    <xdr:colOff>502920</xdr:colOff>
                    <xdr:row>31</xdr:row>
                    <xdr:rowOff>45720</xdr:rowOff>
                  </to>
                </anchor>
              </controlPr>
            </control>
          </mc:Choice>
        </mc:AlternateContent>
        <mc:AlternateContent>
          <mc:Choice Requires="x14">
            <control shapeId="5124" r:id="rId7" name="Check Box 4">
              <controlPr defaultSize="0" autoFill="0" autoLine="0" autoPict="0">
                <anchor moveWithCells="1">
                  <from>
                    <xdr:col>1</xdr:col>
                    <xdr:colOff>289560</xdr:colOff>
                    <xdr:row>33</xdr:row>
                    <xdr:rowOff>160020</xdr:rowOff>
                  </from>
                  <to>
                    <xdr:col>1</xdr:col>
                    <xdr:colOff>518160</xdr:colOff>
                    <xdr:row>35</xdr:row>
                    <xdr:rowOff>45720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D102B-4CD4-4966-946E-CFE1CD246EA9}">
  <sheetPr>
    <pageSetUpPr fitToPage="1"/>
  </sheetPr>
  <dimension ref="B1:C11"/>
  <sheetViews>
    <sheetView view="pageBreakPreview" zoomScale="115" zoomScaleNormal="145" zoomScaleSheetLayoutView="115" workbookViewId="0">
      <selection activeCell="E42" sqref="E42"/>
    </sheetView>
  </sheetViews>
  <sheetFormatPr defaultColWidth="9" defaultRowHeight="13.2"/>
  <cols>
    <col min="1" max="1" width="9" style="321"/>
    <col min="2" max="2" width="64.33203125" style="321" customWidth="1"/>
    <col min="3" max="3" width="18.44140625" style="321" customWidth="1"/>
    <col min="4" max="16384" width="9" style="321"/>
  </cols>
  <sheetData>
    <row r="1" spans="2:3">
      <c r="B1" s="321" t="s">
        <v>402</v>
      </c>
    </row>
    <row r="2" spans="2:3">
      <c r="B2" s="322" t="s">
        <v>403</v>
      </c>
      <c r="C2" s="322">
        <f>【参考】病院・有床診→都道府県への申請書!H3</f>
        <v>0</v>
      </c>
    </row>
    <row r="4" spans="2:3" ht="18" customHeight="1">
      <c r="B4" s="323" t="s">
        <v>404</v>
      </c>
    </row>
    <row r="5" spans="2:3" ht="33" customHeight="1">
      <c r="B5" s="324" t="s">
        <v>405</v>
      </c>
      <c r="C5" s="324" t="s">
        <v>406</v>
      </c>
    </row>
    <row r="6" spans="2:3" ht="24" customHeight="1">
      <c r="B6" s="325" t="s">
        <v>407</v>
      </c>
      <c r="C6" s="325"/>
    </row>
    <row r="7" spans="2:3" ht="24" customHeight="1">
      <c r="B7" s="325" t="s">
        <v>408</v>
      </c>
      <c r="C7" s="325"/>
    </row>
    <row r="8" spans="2:3" ht="24" customHeight="1">
      <c r="B8" s="325" t="s">
        <v>409</v>
      </c>
      <c r="C8" s="325"/>
    </row>
    <row r="9" spans="2:3" ht="24" customHeight="1">
      <c r="B9" s="325" t="s">
        <v>410</v>
      </c>
      <c r="C9" s="325"/>
    </row>
    <row r="10" spans="2:3" ht="27.75" customHeight="1">
      <c r="B10" s="325" t="s">
        <v>411</v>
      </c>
      <c r="C10" s="325"/>
    </row>
    <row r="11" spans="2:3" ht="27.75" customHeight="1"/>
  </sheetData>
  <phoneticPr fontId="45"/>
  <printOptions horizontalCentered="1"/>
  <pageMargins left="0.70866141732283472" right="0.70866141732283472" top="0.74803149606299213" bottom="0.74803149606299213" header="0.31496062992125984" footer="0.31496062992125984"/>
  <drawing r:id="rId2"/>
  <mc:AlternateContent>
    <mc:Choice Requires="x14">
      <controls>
        <mc:AlternateContent>
          <mc:Choice Requires="x14">
            <control shapeId="6145"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mc:Choice Requires="x14">
            <control shapeId="6146" r:id="rId5" name="Check Box 2">
              <controlPr defaultSize="0" autoFill="0" autoLine="0" autoPict="0">
                <anchor moveWithCells="1">
                  <from>
                    <xdr:col>2</xdr:col>
                    <xdr:colOff>617220</xdr:colOff>
                    <xdr:row>7</xdr:row>
                    <xdr:rowOff>0</xdr:rowOff>
                  </from>
                  <to>
                    <xdr:col>2</xdr:col>
                    <xdr:colOff>845820</xdr:colOff>
                    <xdr:row>8</xdr:row>
                    <xdr:rowOff>7620</xdr:rowOff>
                  </to>
                </anchor>
              </controlPr>
            </control>
          </mc:Choice>
        </mc:AlternateContent>
        <mc:AlternateContent>
          <mc:Choice Requires="x14">
            <control shapeId="6147" r:id="rId6" name="Check Box 3">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mc:Choice Requires="x14">
            <control shapeId="6148" r:id="rId7" name="Check Box 4">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mc:Choice Requires="x14">
            <control shapeId="6149" r:id="rId8" name="Check Box 5">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mc:Choice Requires="x14">
            <control shapeId="6150" r:id="rId9" name="Check Box 6">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mc:Choice Requires="x14">
            <control shapeId="6151" r:id="rId10" name="Check Box 7">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mc:Choice Requires="x14">
            <control shapeId="6152" r:id="rId11" name="Check Box 8">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mc:Choice Requires="x14">
            <control shapeId="6153" r:id="rId12" name="Check Box 9">
              <controlPr defaultSize="0" autoFill="0" autoLine="0" autoPict="0">
                <anchor moveWithCells="1">
                  <from>
                    <xdr:col>2</xdr:col>
                    <xdr:colOff>617220</xdr:colOff>
                    <xdr:row>9</xdr:row>
                    <xdr:rowOff>0</xdr:rowOff>
                  </from>
                  <to>
                    <xdr:col>2</xdr:col>
                    <xdr:colOff>845820</xdr:colOff>
                    <xdr:row>9</xdr:row>
                    <xdr:rowOff>312420</xdr:rowOff>
                  </to>
                </anchor>
              </controlPr>
            </control>
          </mc:Choice>
        </mc:AlternateContent>
        <mc:AlternateContent>
          <mc:Choice Requires="x14">
            <control shapeId="6154"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411E2-85F2-436B-B646-0C6232296762}">
  <sheetPr>
    <pageSetUpPr fitToPage="1"/>
  </sheetPr>
  <dimension ref="B1:H44"/>
  <sheetViews>
    <sheetView view="pageBreakPreview" topLeftCell="A16" zoomScale="115" zoomScaleNormal="100" zoomScaleSheetLayoutView="115" workbookViewId="0">
      <selection activeCell="E42" sqref="E42"/>
    </sheetView>
  </sheetViews>
  <sheetFormatPr defaultColWidth="9" defaultRowHeight="14.4"/>
  <cols>
    <col min="1" max="1" width="2.77734375" style="303" customWidth="1"/>
    <col min="2" max="2" width="9.77734375" style="303" customWidth="1"/>
    <col min="3" max="4" width="9" style="303"/>
    <col min="5" max="5" width="9.44140625" style="303" bestFit="1" customWidth="1"/>
    <col min="6" max="6" width="9" style="303"/>
    <col min="7" max="7" width="22.33203125" style="303" customWidth="1"/>
    <col min="8" max="8" width="26.77734375" style="303" customWidth="1"/>
    <col min="9" max="16384" width="9" style="303"/>
  </cols>
  <sheetData>
    <row r="1" spans="2:8" ht="24.75" customHeight="1">
      <c r="B1" s="659" t="s">
        <v>412</v>
      </c>
      <c r="C1" s="659"/>
      <c r="D1" s="659"/>
      <c r="E1" s="659"/>
      <c r="H1" s="304"/>
    </row>
    <row r="2" spans="2:8" ht="23.25" customHeight="1">
      <c r="B2" s="303" t="s">
        <v>376</v>
      </c>
    </row>
    <row r="3" spans="2:8" ht="26.25" customHeight="1">
      <c r="G3" s="305" t="s">
        <v>377</v>
      </c>
      <c r="H3" s="306"/>
    </row>
    <row r="4" spans="2:8" ht="26.25" customHeight="1"/>
    <row r="5" spans="2:8" ht="24.75" customHeight="1">
      <c r="B5" s="656" t="s">
        <v>378</v>
      </c>
      <c r="C5" s="656"/>
      <c r="D5" s="656"/>
      <c r="E5" s="656"/>
      <c r="F5" s="656"/>
      <c r="G5" s="656"/>
      <c r="H5" s="656"/>
    </row>
    <row r="7" spans="2:8" ht="39.75" customHeight="1">
      <c r="B7" s="657" t="s">
        <v>379</v>
      </c>
      <c r="C7" s="657"/>
      <c r="D7" s="657"/>
      <c r="E7" s="657"/>
      <c r="F7" s="657"/>
      <c r="G7" s="657"/>
      <c r="H7" s="657"/>
    </row>
    <row r="9" spans="2:8">
      <c r="B9" s="307" t="s">
        <v>380</v>
      </c>
    </row>
    <row r="10" spans="2:8">
      <c r="C10" s="304"/>
      <c r="D10" s="304"/>
      <c r="E10" s="304"/>
      <c r="F10" s="304"/>
      <c r="G10" s="308" t="s">
        <v>383</v>
      </c>
    </row>
    <row r="11" spans="2:8">
      <c r="C11" s="326"/>
      <c r="D11" s="304"/>
      <c r="E11" s="317"/>
      <c r="F11" s="304"/>
      <c r="G11" s="310">
        <v>180000</v>
      </c>
    </row>
    <row r="13" spans="2:8">
      <c r="B13" s="307" t="s">
        <v>386</v>
      </c>
    </row>
    <row r="15" spans="2:8" ht="17.25" customHeight="1">
      <c r="C15" s="303" t="s">
        <v>387</v>
      </c>
    </row>
    <row r="17" spans="2:8">
      <c r="B17" s="307" t="s">
        <v>388</v>
      </c>
    </row>
    <row r="19" spans="2:8">
      <c r="C19" s="657" t="s">
        <v>389</v>
      </c>
      <c r="D19" s="657"/>
      <c r="E19" s="657"/>
      <c r="F19" s="657"/>
      <c r="G19" s="657"/>
      <c r="H19" s="657"/>
    </row>
    <row r="20" spans="2:8">
      <c r="C20" s="657"/>
      <c r="D20" s="657"/>
      <c r="E20" s="657"/>
      <c r="F20" s="657"/>
      <c r="G20" s="657"/>
      <c r="H20" s="657"/>
    </row>
    <row r="21" spans="2:8">
      <c r="C21" s="312"/>
      <c r="D21" s="312"/>
      <c r="E21" s="312"/>
      <c r="F21" s="312"/>
      <c r="G21" s="312"/>
      <c r="H21" s="312"/>
    </row>
    <row r="22" spans="2:8">
      <c r="D22" s="652" t="s">
        <v>390</v>
      </c>
      <c r="E22" s="652"/>
      <c r="F22" s="652"/>
      <c r="G22" s="652"/>
      <c r="H22" s="308" t="s">
        <v>391</v>
      </c>
    </row>
    <row r="23" spans="2:8">
      <c r="B23" s="652" t="s">
        <v>392</v>
      </c>
      <c r="C23" s="658"/>
      <c r="D23" s="651"/>
      <c r="E23" s="651"/>
      <c r="F23" s="651"/>
      <c r="G23" s="651"/>
      <c r="H23" s="313"/>
    </row>
    <row r="24" spans="2:8">
      <c r="B24" s="652"/>
      <c r="C24" s="658"/>
      <c r="D24" s="651"/>
      <c r="E24" s="651"/>
      <c r="F24" s="651"/>
      <c r="G24" s="651"/>
      <c r="H24" s="313"/>
    </row>
    <row r="25" spans="2:8">
      <c r="B25" s="652"/>
      <c r="C25" s="652"/>
      <c r="D25" s="651"/>
      <c r="E25" s="651"/>
      <c r="F25" s="651"/>
      <c r="G25" s="651"/>
      <c r="H25" s="313"/>
    </row>
    <row r="26" spans="2:8">
      <c r="B26" s="652"/>
      <c r="C26" s="652"/>
      <c r="D26" s="651"/>
      <c r="E26" s="651"/>
      <c r="F26" s="651"/>
      <c r="G26" s="651"/>
      <c r="H26" s="313"/>
    </row>
    <row r="27" spans="2:8">
      <c r="B27" s="652"/>
      <c r="C27" s="652"/>
      <c r="D27" s="651"/>
      <c r="E27" s="651"/>
      <c r="F27" s="651"/>
      <c r="G27" s="651"/>
      <c r="H27" s="313"/>
    </row>
    <row r="28" spans="2:8">
      <c r="B28" s="652"/>
      <c r="C28" s="652"/>
      <c r="D28" s="651"/>
      <c r="E28" s="651"/>
      <c r="F28" s="651"/>
      <c r="G28" s="651"/>
      <c r="H28" s="313"/>
    </row>
    <row r="29" spans="2:8">
      <c r="B29" s="652" t="s">
        <v>70</v>
      </c>
      <c r="C29" s="652"/>
      <c r="D29" s="652"/>
      <c r="E29" s="652"/>
      <c r="F29" s="652"/>
      <c r="G29" s="652"/>
      <c r="H29" s="314">
        <f>SUM(H23:H28)</f>
        <v>0</v>
      </c>
    </row>
    <row r="31" spans="2:8">
      <c r="C31" s="303" t="s">
        <v>393</v>
      </c>
    </row>
    <row r="33" spans="3:8" ht="19.5" customHeight="1">
      <c r="C33" s="315"/>
      <c r="D33" s="315"/>
      <c r="E33" s="315"/>
      <c r="F33" s="315"/>
      <c r="G33" s="316" t="s">
        <v>394</v>
      </c>
      <c r="H33" s="313">
        <v>0</v>
      </c>
    </row>
    <row r="34" spans="3:8" ht="19.5" customHeight="1">
      <c r="C34" s="315"/>
      <c r="D34" s="315"/>
      <c r="E34" s="315"/>
      <c r="F34" s="315"/>
      <c r="G34" s="315"/>
    </row>
    <row r="35" spans="3:8">
      <c r="C35" s="303" t="s">
        <v>395</v>
      </c>
    </row>
    <row r="37" spans="3:8" ht="24" customHeight="1">
      <c r="G37" s="316" t="s">
        <v>396</v>
      </c>
      <c r="H37" s="313"/>
    </row>
    <row r="38" spans="3:8" ht="15.75" customHeight="1">
      <c r="G38" s="315"/>
      <c r="H38" s="317"/>
    </row>
    <row r="39" spans="3:8" ht="20.25" customHeight="1">
      <c r="G39" s="318" t="s">
        <v>397</v>
      </c>
      <c r="H39" s="311">
        <f>H29+H33+H37</f>
        <v>0</v>
      </c>
    </row>
    <row r="40" spans="3:8" ht="20.25" customHeight="1">
      <c r="G40" s="319" t="s">
        <v>398</v>
      </c>
      <c r="H40" s="320" t="str">
        <f>IF(G11=H39,"○","×")</f>
        <v>×</v>
      </c>
    </row>
    <row r="41" spans="3:8" ht="20.25" customHeight="1">
      <c r="E41" s="653" t="s">
        <v>399</v>
      </c>
      <c r="F41" s="653"/>
      <c r="G41" s="654"/>
      <c r="H41" s="311">
        <f>IF(G11&lt;=H39,G11,H39)</f>
        <v>0</v>
      </c>
    </row>
    <row r="42" spans="3:8" ht="31.5" customHeight="1">
      <c r="G42" s="305" t="s">
        <v>400</v>
      </c>
      <c r="H42" s="305"/>
    </row>
    <row r="43" spans="3:8" ht="31.5" customHeight="1">
      <c r="G43" s="305" t="s">
        <v>401</v>
      </c>
      <c r="H43" s="305"/>
    </row>
    <row r="44" spans="3:8" ht="30.75" customHeight="1">
      <c r="G44" s="305" t="s">
        <v>194</v>
      </c>
      <c r="H44" s="305"/>
    </row>
  </sheetData>
  <mergeCells count="14">
    <mergeCell ref="D27:G27"/>
    <mergeCell ref="D28:G28"/>
    <mergeCell ref="B29:G29"/>
    <mergeCell ref="E41:G41"/>
    <mergeCell ref="B1:E1"/>
    <mergeCell ref="B5:H5"/>
    <mergeCell ref="B7:H7"/>
    <mergeCell ref="C19:H20"/>
    <mergeCell ref="D22:G22"/>
    <mergeCell ref="B23:C28"/>
    <mergeCell ref="D23:G23"/>
    <mergeCell ref="D24:G24"/>
    <mergeCell ref="D25:G25"/>
    <mergeCell ref="D26:G26"/>
  </mergeCells>
  <phoneticPr fontId="45"/>
  <printOptions horizontalCentered="1"/>
  <pageMargins left="0.25" right="0.25" top="0.75" bottom="0.75" header="0.3" footer="0.3"/>
  <drawing r:id="rId2"/>
  <mc:AlternateContent>
    <mc:Choice Requires="x14">
      <controls>
        <mc:AlternateContent>
          <mc:Choice Requires="x14">
            <control shapeId="7169" r:id="rId4" name="Check Box 1">
              <controlPr defaultSize="0" autoFill="0" autoLine="0" autoPict="0">
                <anchor moveWithCells="1">
                  <from>
                    <xdr:col>1</xdr:col>
                    <xdr:colOff>266700</xdr:colOff>
                    <xdr:row>13</xdr:row>
                    <xdr:rowOff>121920</xdr:rowOff>
                  </from>
                  <to>
                    <xdr:col>1</xdr:col>
                    <xdr:colOff>495300</xdr:colOff>
                    <xdr:row>15</xdr:row>
                    <xdr:rowOff>38100</xdr:rowOff>
                  </to>
                </anchor>
              </controlPr>
            </control>
          </mc:Choice>
        </mc:AlternateContent>
        <mc:AlternateContent>
          <mc:Choice Requires="x14">
            <control shapeId="7170" r:id="rId5" name="Check Box 2">
              <controlPr defaultSize="0" autoFill="0" autoLine="0" autoPict="0">
                <anchor moveWithCells="1">
                  <from>
                    <xdr:col>1</xdr:col>
                    <xdr:colOff>274320</xdr:colOff>
                    <xdr:row>17</xdr:row>
                    <xdr:rowOff>83820</xdr:rowOff>
                  </from>
                  <to>
                    <xdr:col>1</xdr:col>
                    <xdr:colOff>502920</xdr:colOff>
                    <xdr:row>19</xdr:row>
                    <xdr:rowOff>38100</xdr:rowOff>
                  </to>
                </anchor>
              </controlPr>
            </control>
          </mc:Choice>
        </mc:AlternateContent>
        <mc:AlternateContent>
          <mc:Choice Requires="x14">
            <control shapeId="7171" r:id="rId6" name="Check Box 3">
              <controlPr defaultSize="0" autoFill="0" autoLine="0" autoPict="0">
                <anchor moveWithCells="1">
                  <from>
                    <xdr:col>1</xdr:col>
                    <xdr:colOff>274320</xdr:colOff>
                    <xdr:row>29</xdr:row>
                    <xdr:rowOff>99060</xdr:rowOff>
                  </from>
                  <to>
                    <xdr:col>1</xdr:col>
                    <xdr:colOff>502920</xdr:colOff>
                    <xdr:row>31</xdr:row>
                    <xdr:rowOff>45720</xdr:rowOff>
                  </to>
                </anchor>
              </controlPr>
            </control>
          </mc:Choice>
        </mc:AlternateContent>
        <mc:AlternateContent>
          <mc:Choice Requires="x14">
            <control shapeId="7172" r:id="rId7" name="Check Box 4">
              <controlPr defaultSize="0" autoFill="0" autoLine="0" autoPict="0">
                <anchor moveWithCells="1">
                  <from>
                    <xdr:col>1</xdr:col>
                    <xdr:colOff>289560</xdr:colOff>
                    <xdr:row>33</xdr:row>
                    <xdr:rowOff>160020</xdr:rowOff>
                  </from>
                  <to>
                    <xdr:col>1</xdr:col>
                    <xdr:colOff>518160</xdr:colOff>
                    <xdr:row>35</xdr:row>
                    <xdr:rowOff>45720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E1E7A-6BDB-42F0-87DC-8DEB50FCE025}">
  <sheetPr>
    <pageSetUpPr fitToPage="1"/>
  </sheetPr>
  <dimension ref="B1:C9"/>
  <sheetViews>
    <sheetView view="pageBreakPreview" zoomScale="115" zoomScaleNormal="145" zoomScaleSheetLayoutView="115" workbookViewId="0">
      <selection activeCell="E42" sqref="E42"/>
    </sheetView>
  </sheetViews>
  <sheetFormatPr defaultColWidth="9" defaultRowHeight="13.2"/>
  <cols>
    <col min="1" max="1" width="9" style="321" customWidth="1"/>
    <col min="2" max="2" width="64.33203125" style="321" customWidth="1"/>
    <col min="3" max="3" width="18.44140625" style="321" customWidth="1"/>
    <col min="4" max="16384" width="9" style="321"/>
  </cols>
  <sheetData>
    <row r="1" spans="2:3">
      <c r="B1" s="321" t="s">
        <v>413</v>
      </c>
    </row>
    <row r="2" spans="2:3">
      <c r="B2" s="322" t="s">
        <v>403</v>
      </c>
      <c r="C2" s="322">
        <f>【参考】診療所・訪看ＳＴ→都道府県への申請書!H3</f>
        <v>0</v>
      </c>
    </row>
    <row r="4" spans="2:3" ht="18" customHeight="1">
      <c r="B4" s="323" t="s">
        <v>404</v>
      </c>
    </row>
    <row r="5" spans="2:3" ht="33" customHeight="1">
      <c r="B5" s="324" t="s">
        <v>405</v>
      </c>
      <c r="C5" s="324" t="s">
        <v>406</v>
      </c>
    </row>
    <row r="6" spans="2:3" ht="24" customHeight="1">
      <c r="B6" s="325" t="s">
        <v>407</v>
      </c>
      <c r="C6" s="325"/>
    </row>
    <row r="7" spans="2:3" ht="24" customHeight="1">
      <c r="B7" s="325" t="s">
        <v>408</v>
      </c>
      <c r="C7" s="325"/>
    </row>
    <row r="8" spans="2:3" ht="27.75" customHeight="1">
      <c r="B8" s="325" t="s">
        <v>411</v>
      </c>
      <c r="C8" s="325"/>
    </row>
    <row r="9" spans="2:3" ht="27.75" customHeight="1"/>
  </sheetData>
  <phoneticPr fontId="45"/>
  <printOptions horizontalCentered="1"/>
  <pageMargins left="0.70866141732283472" right="0.70866141732283472" top="0.74803149606299213" bottom="0.74803149606299213" header="0.31496062992125984" footer="0.31496062992125984"/>
  <drawing r:id="rId2"/>
  <mc:AlternateContent>
    <mc:Choice Requires="x14">
      <controls>
        <mc:AlternateContent>
          <mc:Choice Requires="x14">
            <control shapeId="8193" r:id="rId4" name="Check Box 1">
              <controlPr defaultSize="0" autoFill="0" autoLine="0" autoPict="0">
                <anchor moveWithCells="1">
                  <from>
                    <xdr:col>2</xdr:col>
                    <xdr:colOff>617220</xdr:colOff>
                    <xdr:row>4</xdr:row>
                    <xdr:rowOff>403860</xdr:rowOff>
                  </from>
                  <to>
                    <xdr:col>2</xdr:col>
                    <xdr:colOff>845820</xdr:colOff>
                    <xdr:row>5</xdr:row>
                    <xdr:rowOff>297180</xdr:rowOff>
                  </to>
                </anchor>
              </controlPr>
            </control>
          </mc:Choice>
        </mc:AlternateContent>
        <mc:AlternateContent>
          <mc:Choice Requires="x14">
            <control shapeId="8194" r:id="rId5" name="Check Box 2">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8195" r:id="rId6" name="Check Box 3">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8196" r:id="rId7" name="Check Box 4">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8197" r:id="rId8" name="Check Box 5">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8198" r:id="rId9" name="Check Box 6">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8199" r:id="rId10" name="Check Box 7">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8200" r:id="rId11" name="Check Box 8">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8201" r:id="rId12" name="Check Box 9">
              <controlPr defaultSize="0" autoFill="0" autoLine="0" autoPict="0">
                <anchor moveWithCells="1">
                  <from>
                    <xdr:col>2</xdr:col>
                    <xdr:colOff>617220</xdr:colOff>
                    <xdr:row>7</xdr:row>
                    <xdr:rowOff>0</xdr:rowOff>
                  </from>
                  <to>
                    <xdr:col>2</xdr:col>
                    <xdr:colOff>845820</xdr:colOff>
                    <xdr:row>7</xdr:row>
                    <xdr:rowOff>312420</xdr:rowOff>
                  </to>
                </anchor>
              </controlPr>
            </control>
          </mc:Choice>
        </mc:AlternateContent>
        <mc:AlternateContent>
          <mc:Choice Requires="x14">
            <control shapeId="8202" r:id="rId13" name="Check Box 10">
              <controlPr defaultSize="0" autoFill="0" autoLine="0" autoPict="0">
                <anchor moveWithCells="1">
                  <from>
                    <xdr:col>2</xdr:col>
                    <xdr:colOff>617220</xdr:colOff>
                    <xdr:row>6</xdr:row>
                    <xdr:rowOff>0</xdr:rowOff>
                  </from>
                  <to>
                    <xdr:col>2</xdr:col>
                    <xdr:colOff>845820</xdr:colOff>
                    <xdr:row>7</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_Flow_SignoffStatus xmlns="ae0b9f2f-9f6e-447f-a968-a6c8993a7985" xsi:nil="true"/>
  </documentManagement>
</p:properties>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E5CF04A-508C-415B-837B-520E1EF25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A6DD1A-A23B-4D25-B2CA-485C026E75D5}">
  <ds:schemaRefs>
    <ds:schemaRef ds:uri="ae0b9f2f-9f6e-447f-a968-a6c8993a7985"/>
    <ds:schemaRef ds:uri="http://purl.org/dc/terms/"/>
    <ds:schemaRef ds:uri="http://www.w3.org/XML/1998/namespace"/>
    <ds:schemaRef ds:uri="85e6e18b-26c1-4122-9e79-e6c53ac26d53"/>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61</vt:i4>
      </vt:variant>
    </vt:vector>
  </HeadingPairs>
  <TitlesOfParts>
    <vt:vector size="81" baseType="lpstr">
      <vt:lpstr>【参考】申請書（医療機関等→都道府県）</vt:lpstr>
      <vt:lpstr>【参考】集計用シート</vt:lpstr>
      <vt:lpstr>【参考】委任状</vt:lpstr>
      <vt:lpstr>第１号様式_交付申請書（都道府県→国）</vt:lpstr>
      <vt:lpstr>第１号様式_別紙1 経費所要額調</vt:lpstr>
      <vt:lpstr>【参考】病院・有床診→都道府県への申請書</vt:lpstr>
      <vt:lpstr>【参考】別紙（病院・有床診）</vt:lpstr>
      <vt:lpstr>【参考】診療所・訪看ＳＴ→都道府県への申請書</vt:lpstr>
      <vt:lpstr>【参考】別紙（無床診療所・訪問看護事業者）</vt:lpstr>
      <vt:lpstr>都道府県リスト</vt:lpstr>
      <vt:lpstr>参考_（医療機関用支給額算定書）</vt:lpstr>
      <vt:lpstr>第１号様式_別表３　事業計画書（施設整備促進支援）</vt:lpstr>
      <vt:lpstr>管理用（このシートは削除しないでください）</vt:lpstr>
      <vt:lpstr>第１号様式_別表６別紙１計画書（地域連携周産期（分娩））</vt:lpstr>
      <vt:lpstr>第１号様式_別表６別紙２計画書地域連携周産期（分娩））</vt:lpstr>
      <vt:lpstr>第１号様式_別表９（案）事業計画書（事務経費）</vt:lpstr>
      <vt:lpstr>【参考】病院・有床診→都道府県の実績報告書</vt:lpstr>
      <vt:lpstr>別紙（病院・有床診）</vt:lpstr>
      <vt:lpstr>【参考】診療所・訪看ＳＴ→都道府県の実績報告書</vt:lpstr>
      <vt:lpstr>別紙（無床診療所・訪問看護事業者）</vt:lpstr>
      <vt:lpstr>_１_へき地診療所施設整備事業</vt:lpstr>
      <vt:lpstr>_１_休日夜間急患センター施設整備事業</vt:lpstr>
      <vt:lpstr>_10_周産期医療施設施設整備事業</vt:lpstr>
      <vt:lpstr>_10_分娩取扱施設施設整備事業</vt:lpstr>
      <vt:lpstr>_11_解剖・死亡時画像診断等施設整備事業</vt:lpstr>
      <vt:lpstr>_11_地域療育支援施設施設整備事業</vt:lpstr>
      <vt:lpstr>_12_共同利用施設施設整備事業</vt:lpstr>
      <vt:lpstr>_13_１__医療施設近代化施設整備事業_精神病棟改修等整備事業</vt:lpstr>
      <vt:lpstr>_13_２__医療施設近代化施設整備事業_結核病棟改修等整備事業</vt:lpstr>
      <vt:lpstr>_13_３__医療施設近代化施設整備事業_診療所</vt:lpstr>
      <vt:lpstr>_13_４__医療施設近代化施設整備事業_療養病床療養環境改善事業</vt:lpstr>
      <vt:lpstr>_13_５__医療施設近代化施設整備事業_介護老人保健施設等整備事業</vt:lpstr>
      <vt:lpstr>_14_院内感染対策施設整備事業</vt:lpstr>
      <vt:lpstr>_14_基幹災害拠点病院施設整備事業</vt:lpstr>
      <vt:lpstr>_15_地域災害拠点病院施設整備事業</vt:lpstr>
      <vt:lpstr>_16_災害拠点精神科病院施設整備事業</vt:lpstr>
      <vt:lpstr>_16_新興感染症対応力強化事業_協定締結医療機関施設整備事業</vt:lpstr>
      <vt:lpstr>_17_重点医師偏在対策支援区域における診療所の承継・開業支援事業</vt:lpstr>
      <vt:lpstr>_２_過疎地域等特定診療所施設整備事業</vt:lpstr>
      <vt:lpstr>_２_病院群輪番制病院及び共同利用型病院施設整備事業</vt:lpstr>
      <vt:lpstr>_20_治験施設施設整備事業</vt:lpstr>
      <vt:lpstr>_21_特定地域病院施設整備事業</vt:lpstr>
      <vt:lpstr>_22_医療施設土砂災害防止施設整備事業</vt:lpstr>
      <vt:lpstr>_23_医療施設耐震整備事業</vt:lpstr>
      <vt:lpstr>_26_医療機器管理室施設整備事業</vt:lpstr>
      <vt:lpstr>_28_看護師の特定行為に係る指定研修機関等施設整備事業</vt:lpstr>
      <vt:lpstr>_29_地域拠点病院・地域拠点歯科診療所施設整備事業</vt:lpstr>
      <vt:lpstr>_３_へき地保健指導所施設整備事業</vt:lpstr>
      <vt:lpstr>_４_研修医のための研修施設整備事業</vt:lpstr>
      <vt:lpstr>_５_救命救急センター施設整備事業</vt:lpstr>
      <vt:lpstr>_５_臨床研修病院施設整備事業</vt:lpstr>
      <vt:lpstr>_６_へき地医療拠点病院施設整備事業</vt:lpstr>
      <vt:lpstr>_６_小児救急医療拠点病院施設整備事業</vt:lpstr>
      <vt:lpstr>_７_医師臨床研修病院研修医環境整備事業</vt:lpstr>
      <vt:lpstr>_７_小児初期救急センター施設整備事業</vt:lpstr>
      <vt:lpstr>_８_小児集中治療室施設整備事業</vt:lpstr>
      <vt:lpstr>_８_離島等患者宿泊施設施設整備事業</vt:lpstr>
      <vt:lpstr>_９_産科医療機関施設整備事業</vt:lpstr>
      <vt:lpstr>_９_小児医療施設施設整備事業</vt:lpstr>
      <vt:lpstr>【参考】委任状!Print_Area</vt:lpstr>
      <vt:lpstr>'【参考】申請書（医療機関等→都道府県）'!Print_Area</vt:lpstr>
      <vt:lpstr>【参考】診療所・訪看ＳＴ→都道府県の実績報告書!Print_Area</vt:lpstr>
      <vt:lpstr>【参考】診療所・訪看ＳＴ→都道府県への申請書!Print_Area</vt:lpstr>
      <vt:lpstr>【参考】病院・有床診→都道府県の実績報告書!Print_Area</vt:lpstr>
      <vt:lpstr>【参考】病院・有床診→都道府県への申請書!Print_Area</vt:lpstr>
      <vt:lpstr>'【参考】別紙（病院・有床診）'!Print_Area</vt:lpstr>
      <vt:lpstr>'【参考】別紙（無床診療所・訪問看護事業者）'!Print_Area</vt:lpstr>
      <vt:lpstr>'第１号様式_交付申請書（都道府県→国）'!Print_Area</vt:lpstr>
      <vt:lpstr>'第１号様式_別紙1 経費所要額調'!Print_Area</vt:lpstr>
      <vt:lpstr>'第１号様式_別表３　事業計画書（施設整備促進支援）'!Print_Area</vt:lpstr>
      <vt:lpstr>'第１号様式_別表６別紙１計画書（地域連携周産期（分娩））'!Print_Area</vt:lpstr>
      <vt:lpstr>'第１号様式_別表６別紙２計画書地域連携周産期（分娩））'!Print_Area</vt:lpstr>
      <vt:lpstr>'第１号様式_別表９（案）事業計画書（事務経費）'!Print_Area</vt:lpstr>
      <vt:lpstr>'別紙（病院・有床診）'!Print_Area</vt:lpstr>
      <vt:lpstr>'別紙（無床診療所・訪問看護事業者）'!Print_Area</vt:lpstr>
      <vt:lpstr>'第１号様式_別表６別紙１計画書（地域連携周産期（分娩））'!Print_Titles</vt:lpstr>
      <vt:lpstr>'第１号様式_別表９（案）事業計画書（事務経費）'!Print_Titles</vt:lpstr>
      <vt:lpstr>医療施設等施設整備費補助金</vt:lpstr>
      <vt:lpstr>医療提供体制施設整備交付金</vt:lpstr>
      <vt:lpstr>事業区分Ⅰの１標準事業例５</vt:lpstr>
      <vt:lpstr>地域医療介護総合確保基金</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補助金調書　第１号様式</dc:title>
  <dc:subject/>
  <dc:creator>石原 寛人(ishihara-hiroto)</dc:creator>
  <cp:keywords/>
  <dc:description/>
  <cp:lastModifiedBy>藤田　昌史</cp:lastModifiedBy>
  <cp:revision>2</cp:revision>
  <cp:lastPrinted>2026-02-27T06:18:46Z</cp:lastPrinted>
  <dcterms:created xsi:type="dcterms:W3CDTF">2017-10-26T07:12:00Z</dcterms:created>
  <dcterms:modified xsi:type="dcterms:W3CDTF">2026-03-13T09:27:37Z</dcterms:modified>
  <cp:category/>
  <cp:contentStatus/>
</cp:coreProperties>
</file>